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ie.politsei.ee\sim\Yld\Rahandusosakond\Eelarve\2023 EELARVE\ÜK 2022\Lõplik\"/>
    </mc:Choice>
  </mc:AlternateContent>
  <xr:revisionPtr revIDLastSave="0" documentId="13_ncr:1_{A9B6D12B-1CD6-448D-BC2D-9821D8EB23C7}" xr6:coauthVersionLast="47" xr6:coauthVersionMax="47" xr10:uidLastSave="{00000000-0000-0000-0000-000000000000}"/>
  <bookViews>
    <workbookView xWindow="-120" yWindow="-120" windowWidth="29040" windowHeight="15840" activeTab="1" xr2:uid="{F3375B13-0B7A-4D37-8FA4-797550363F92}"/>
  </bookViews>
  <sheets>
    <sheet name="Sheet2" sheetId="9" r:id="rId1"/>
    <sheet name="Ülekantavate vorm" sheetId="7" r:id="rId2"/>
  </sheets>
  <definedNames>
    <definedName name="_xlnm._FilterDatabase" localSheetId="1" hidden="1">'Ülekantavate vorm'!$A$4:$O$494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7" l="1"/>
  <c r="H210" i="7" l="1"/>
  <c r="J210" i="7" s="1"/>
  <c r="H211" i="7"/>
  <c r="J211" i="7" s="1"/>
  <c r="H212" i="7"/>
  <c r="J212" i="7" s="1"/>
  <c r="H213" i="7"/>
  <c r="J213" i="7" s="1"/>
  <c r="H214" i="7"/>
  <c r="J214" i="7" s="1"/>
  <c r="H215" i="7"/>
  <c r="J215" i="7" s="1"/>
  <c r="H216" i="7"/>
  <c r="J216" i="7" s="1"/>
  <c r="H217" i="7"/>
  <c r="J217" i="7" s="1"/>
  <c r="H218" i="7"/>
  <c r="J218" i="7" s="1"/>
  <c r="H219" i="7"/>
  <c r="J219" i="7" s="1"/>
  <c r="H220" i="7"/>
  <c r="J220" i="7" s="1"/>
  <c r="H221" i="7"/>
  <c r="J221" i="7" s="1"/>
  <c r="H222" i="7"/>
  <c r="J222" i="7" s="1"/>
  <c r="H223" i="7"/>
  <c r="J223" i="7" s="1"/>
  <c r="H224" i="7"/>
  <c r="J224" i="7" s="1"/>
  <c r="H225" i="7"/>
  <c r="J225" i="7" s="1"/>
  <c r="H226" i="7"/>
  <c r="J226" i="7" s="1"/>
  <c r="H227" i="7"/>
  <c r="J227" i="7" s="1"/>
  <c r="H228" i="7"/>
  <c r="J228" i="7" s="1"/>
  <c r="H229" i="7"/>
  <c r="J229" i="7" s="1"/>
  <c r="H230" i="7"/>
  <c r="J230" i="7" s="1"/>
  <c r="H231" i="7"/>
  <c r="J231" i="7" s="1"/>
  <c r="H232" i="7"/>
  <c r="J232" i="7" s="1"/>
  <c r="H233" i="7"/>
  <c r="J233" i="7" s="1"/>
  <c r="H234" i="7"/>
  <c r="J234" i="7" s="1"/>
  <c r="H235" i="7"/>
  <c r="J235" i="7" s="1"/>
  <c r="H236" i="7"/>
  <c r="J236" i="7" s="1"/>
  <c r="H237" i="7"/>
  <c r="J237" i="7" s="1"/>
  <c r="H238" i="7"/>
  <c r="J238" i="7" s="1"/>
  <c r="H239" i="7"/>
  <c r="J239" i="7" s="1"/>
  <c r="H240" i="7"/>
  <c r="J240" i="7" s="1"/>
  <c r="H241" i="7"/>
  <c r="J241" i="7" s="1"/>
  <c r="H242" i="7"/>
  <c r="J242" i="7" s="1"/>
  <c r="H243" i="7"/>
  <c r="J243" i="7" s="1"/>
  <c r="H244" i="7"/>
  <c r="J244" i="7" s="1"/>
  <c r="H245" i="7"/>
  <c r="J245" i="7" s="1"/>
  <c r="H246" i="7"/>
  <c r="J246" i="7" s="1"/>
  <c r="H247" i="7"/>
  <c r="J247" i="7" s="1"/>
  <c r="H248" i="7"/>
  <c r="J248" i="7" s="1"/>
  <c r="H249" i="7"/>
  <c r="J249" i="7" s="1"/>
  <c r="H250" i="7"/>
  <c r="J250" i="7" s="1"/>
  <c r="H251" i="7"/>
  <c r="J251" i="7" s="1"/>
  <c r="H252" i="7"/>
  <c r="J252" i="7" s="1"/>
  <c r="H253" i="7"/>
  <c r="J253" i="7" s="1"/>
  <c r="H254" i="7"/>
  <c r="J254" i="7" s="1"/>
  <c r="H255" i="7"/>
  <c r="J255" i="7" s="1"/>
  <c r="H256" i="7"/>
  <c r="J256" i="7" s="1"/>
  <c r="H257" i="7"/>
  <c r="J257" i="7" s="1"/>
  <c r="H258" i="7"/>
  <c r="J258" i="7" s="1"/>
  <c r="H259" i="7"/>
  <c r="J259" i="7" s="1"/>
  <c r="H260" i="7"/>
  <c r="J260" i="7" s="1"/>
  <c r="H261" i="7"/>
  <c r="J261" i="7" s="1"/>
  <c r="H262" i="7"/>
  <c r="J262" i="7" s="1"/>
  <c r="H263" i="7"/>
  <c r="J263" i="7" s="1"/>
  <c r="H264" i="7"/>
  <c r="J264" i="7" s="1"/>
  <c r="H265" i="7"/>
  <c r="J265" i="7" s="1"/>
  <c r="H266" i="7"/>
  <c r="J266" i="7" s="1"/>
  <c r="H267" i="7"/>
  <c r="J267" i="7" s="1"/>
  <c r="H268" i="7"/>
  <c r="J268" i="7" s="1"/>
  <c r="H269" i="7"/>
  <c r="J269" i="7" s="1"/>
  <c r="H270" i="7"/>
  <c r="J270" i="7" s="1"/>
  <c r="H271" i="7"/>
  <c r="J271" i="7" s="1"/>
  <c r="H272" i="7"/>
  <c r="J272" i="7" s="1"/>
  <c r="H273" i="7"/>
  <c r="J273" i="7" s="1"/>
  <c r="H274" i="7"/>
  <c r="J274" i="7" s="1"/>
  <c r="H275" i="7"/>
  <c r="J275" i="7" s="1"/>
  <c r="H276" i="7"/>
  <c r="J276" i="7" s="1"/>
  <c r="H277" i="7"/>
  <c r="J277" i="7" s="1"/>
  <c r="H278" i="7"/>
  <c r="J278" i="7" s="1"/>
  <c r="H279" i="7"/>
  <c r="J279" i="7" s="1"/>
  <c r="H280" i="7"/>
  <c r="J280" i="7" s="1"/>
  <c r="H281" i="7"/>
  <c r="J281" i="7" s="1"/>
  <c r="H282" i="7"/>
  <c r="J282" i="7" s="1"/>
  <c r="H283" i="7"/>
  <c r="J283" i="7" s="1"/>
  <c r="H284" i="7"/>
  <c r="J284" i="7" s="1"/>
  <c r="H285" i="7"/>
  <c r="J285" i="7" s="1"/>
  <c r="H286" i="7"/>
  <c r="J286" i="7" s="1"/>
  <c r="H287" i="7"/>
  <c r="J287" i="7" s="1"/>
  <c r="H288" i="7"/>
  <c r="J288" i="7" s="1"/>
  <c r="H289" i="7"/>
  <c r="J289" i="7" s="1"/>
  <c r="H290" i="7"/>
  <c r="J290" i="7" s="1"/>
  <c r="H291" i="7"/>
  <c r="J291" i="7" s="1"/>
  <c r="H292" i="7"/>
  <c r="J292" i="7" s="1"/>
  <c r="H293" i="7"/>
  <c r="J293" i="7" s="1"/>
  <c r="H294" i="7"/>
  <c r="J294" i="7" s="1"/>
  <c r="H295" i="7"/>
  <c r="J295" i="7" s="1"/>
  <c r="H296" i="7"/>
  <c r="J296" i="7" s="1"/>
  <c r="H297" i="7"/>
  <c r="J297" i="7" s="1"/>
  <c r="H298" i="7"/>
  <c r="J298" i="7" s="1"/>
  <c r="H299" i="7"/>
  <c r="J299" i="7" s="1"/>
  <c r="H300" i="7"/>
  <c r="J300" i="7" s="1"/>
  <c r="H301" i="7"/>
  <c r="J301" i="7" s="1"/>
  <c r="H302" i="7"/>
  <c r="J302" i="7" s="1"/>
  <c r="H303" i="7"/>
  <c r="J303" i="7" s="1"/>
  <c r="H304" i="7"/>
  <c r="J304" i="7" s="1"/>
  <c r="H305" i="7"/>
  <c r="J305" i="7" s="1"/>
  <c r="H306" i="7"/>
  <c r="J306" i="7" s="1"/>
  <c r="H307" i="7"/>
  <c r="J307" i="7" s="1"/>
  <c r="H308" i="7"/>
  <c r="J308" i="7" s="1"/>
  <c r="H309" i="7"/>
  <c r="J309" i="7" s="1"/>
  <c r="H310" i="7"/>
  <c r="J310" i="7" s="1"/>
  <c r="H311" i="7"/>
  <c r="J311" i="7" s="1"/>
  <c r="H312" i="7"/>
  <c r="J312" i="7" s="1"/>
  <c r="H313" i="7"/>
  <c r="J313" i="7" s="1"/>
  <c r="H314" i="7"/>
  <c r="J314" i="7" s="1"/>
  <c r="H315" i="7"/>
  <c r="J315" i="7" s="1"/>
  <c r="H316" i="7"/>
  <c r="J316" i="7" s="1"/>
  <c r="H317" i="7"/>
  <c r="J317" i="7" s="1"/>
  <c r="H318" i="7"/>
  <c r="J318" i="7" s="1"/>
  <c r="H319" i="7"/>
  <c r="J319" i="7" s="1"/>
  <c r="H320" i="7"/>
  <c r="J320" i="7" s="1"/>
  <c r="H321" i="7"/>
  <c r="J321" i="7" s="1"/>
  <c r="H322" i="7"/>
  <c r="J322" i="7" s="1"/>
  <c r="H323" i="7"/>
  <c r="J323" i="7" s="1"/>
  <c r="H324" i="7"/>
  <c r="J324" i="7" s="1"/>
  <c r="H325" i="7"/>
  <c r="J325" i="7" s="1"/>
  <c r="H326" i="7"/>
  <c r="J326" i="7" s="1"/>
  <c r="H327" i="7"/>
  <c r="J327" i="7" s="1"/>
  <c r="H328" i="7"/>
  <c r="J328" i="7" s="1"/>
  <c r="H329" i="7"/>
  <c r="J329" i="7" s="1"/>
  <c r="H330" i="7"/>
  <c r="J330" i="7" s="1"/>
  <c r="H331" i="7"/>
  <c r="J331" i="7" s="1"/>
  <c r="H332" i="7"/>
  <c r="J332" i="7" s="1"/>
  <c r="H333" i="7"/>
  <c r="J333" i="7" s="1"/>
  <c r="H334" i="7"/>
  <c r="J334" i="7" s="1"/>
  <c r="H335" i="7"/>
  <c r="J335" i="7" s="1"/>
  <c r="H336" i="7"/>
  <c r="J336" i="7" s="1"/>
  <c r="H337" i="7"/>
  <c r="J337" i="7" s="1"/>
  <c r="H338" i="7"/>
  <c r="J338" i="7" s="1"/>
  <c r="H339" i="7"/>
  <c r="J339" i="7" s="1"/>
  <c r="H340" i="7"/>
  <c r="J340" i="7" s="1"/>
  <c r="H341" i="7"/>
  <c r="J341" i="7" s="1"/>
  <c r="H342" i="7"/>
  <c r="J342" i="7" s="1"/>
  <c r="H343" i="7"/>
  <c r="J343" i="7" s="1"/>
  <c r="H344" i="7"/>
  <c r="J344" i="7" s="1"/>
  <c r="H345" i="7"/>
  <c r="J345" i="7" s="1"/>
  <c r="H346" i="7"/>
  <c r="J346" i="7" s="1"/>
  <c r="H347" i="7"/>
  <c r="J347" i="7" s="1"/>
  <c r="H348" i="7"/>
  <c r="J348" i="7" s="1"/>
  <c r="H349" i="7"/>
  <c r="J349" i="7" s="1"/>
  <c r="H350" i="7"/>
  <c r="J350" i="7" s="1"/>
  <c r="H351" i="7"/>
  <c r="J351" i="7" s="1"/>
  <c r="H352" i="7"/>
  <c r="J352" i="7" s="1"/>
  <c r="H353" i="7"/>
  <c r="J353" i="7" s="1"/>
  <c r="H354" i="7"/>
  <c r="J354" i="7" s="1"/>
  <c r="H355" i="7"/>
  <c r="J355" i="7" s="1"/>
  <c r="H356" i="7"/>
  <c r="J356" i="7" s="1"/>
  <c r="H357" i="7"/>
  <c r="J357" i="7" s="1"/>
  <c r="H358" i="7"/>
  <c r="J358" i="7" s="1"/>
  <c r="H359" i="7"/>
  <c r="J359" i="7" s="1"/>
  <c r="H360" i="7"/>
  <c r="J360" i="7" s="1"/>
  <c r="H361" i="7"/>
  <c r="J361" i="7" s="1"/>
  <c r="H362" i="7"/>
  <c r="J362" i="7" s="1"/>
  <c r="H363" i="7"/>
  <c r="J363" i="7" s="1"/>
  <c r="H364" i="7"/>
  <c r="J364" i="7" s="1"/>
  <c r="H365" i="7"/>
  <c r="J365" i="7" s="1"/>
  <c r="H366" i="7"/>
  <c r="J366" i="7" s="1"/>
  <c r="H367" i="7"/>
  <c r="J367" i="7" s="1"/>
  <c r="H368" i="7"/>
  <c r="J368" i="7" s="1"/>
  <c r="H369" i="7"/>
  <c r="J369" i="7" s="1"/>
  <c r="H370" i="7"/>
  <c r="J370" i="7" s="1"/>
  <c r="H371" i="7"/>
  <c r="J371" i="7" s="1"/>
  <c r="H372" i="7"/>
  <c r="J372" i="7" s="1"/>
  <c r="H373" i="7"/>
  <c r="J373" i="7" s="1"/>
  <c r="H374" i="7"/>
  <c r="J374" i="7" s="1"/>
  <c r="H375" i="7"/>
  <c r="J375" i="7" s="1"/>
  <c r="H376" i="7"/>
  <c r="J376" i="7" s="1"/>
  <c r="H377" i="7"/>
  <c r="J377" i="7" s="1"/>
  <c r="H378" i="7"/>
  <c r="J378" i="7" s="1"/>
  <c r="H379" i="7"/>
  <c r="J379" i="7" s="1"/>
  <c r="H380" i="7"/>
  <c r="J380" i="7" s="1"/>
  <c r="H381" i="7"/>
  <c r="J381" i="7" s="1"/>
  <c r="H382" i="7"/>
  <c r="J382" i="7" s="1"/>
  <c r="H383" i="7"/>
  <c r="J383" i="7" s="1"/>
  <c r="H384" i="7"/>
  <c r="J384" i="7" s="1"/>
  <c r="H385" i="7"/>
  <c r="J385" i="7" s="1"/>
  <c r="H386" i="7"/>
  <c r="J386" i="7" s="1"/>
  <c r="H387" i="7"/>
  <c r="J387" i="7" s="1"/>
  <c r="H388" i="7"/>
  <c r="J388" i="7" s="1"/>
  <c r="H389" i="7"/>
  <c r="J389" i="7" s="1"/>
  <c r="H390" i="7"/>
  <c r="J390" i="7" s="1"/>
  <c r="H391" i="7"/>
  <c r="J391" i="7" s="1"/>
  <c r="H392" i="7"/>
  <c r="J392" i="7" s="1"/>
  <c r="H393" i="7"/>
  <c r="J393" i="7" s="1"/>
  <c r="H394" i="7"/>
  <c r="J394" i="7" s="1"/>
  <c r="H395" i="7"/>
  <c r="J395" i="7" s="1"/>
  <c r="H396" i="7"/>
  <c r="J396" i="7" s="1"/>
  <c r="H397" i="7"/>
  <c r="J397" i="7" s="1"/>
  <c r="H398" i="7"/>
  <c r="J398" i="7" s="1"/>
  <c r="H399" i="7"/>
  <c r="J399" i="7" s="1"/>
  <c r="H400" i="7"/>
  <c r="J400" i="7" s="1"/>
  <c r="H401" i="7"/>
  <c r="J401" i="7" s="1"/>
  <c r="H402" i="7"/>
  <c r="J402" i="7" s="1"/>
  <c r="H403" i="7"/>
  <c r="J403" i="7" s="1"/>
  <c r="H404" i="7"/>
  <c r="J404" i="7" s="1"/>
  <c r="H405" i="7"/>
  <c r="J405" i="7" s="1"/>
  <c r="H406" i="7"/>
  <c r="J406" i="7" s="1"/>
  <c r="H407" i="7"/>
  <c r="J407" i="7" s="1"/>
  <c r="H408" i="7"/>
  <c r="J408" i="7" s="1"/>
  <c r="H409" i="7"/>
  <c r="J409" i="7" s="1"/>
  <c r="H410" i="7"/>
  <c r="J410" i="7" s="1"/>
  <c r="H411" i="7"/>
  <c r="J411" i="7" s="1"/>
  <c r="H412" i="7"/>
  <c r="J412" i="7" s="1"/>
  <c r="H413" i="7"/>
  <c r="J413" i="7" s="1"/>
  <c r="H414" i="7"/>
  <c r="J414" i="7" s="1"/>
  <c r="H415" i="7"/>
  <c r="J415" i="7" s="1"/>
  <c r="H416" i="7"/>
  <c r="J416" i="7" s="1"/>
  <c r="H417" i="7"/>
  <c r="J417" i="7" s="1"/>
  <c r="H418" i="7"/>
  <c r="J418" i="7" s="1"/>
  <c r="H419" i="7"/>
  <c r="J419" i="7" s="1"/>
  <c r="H420" i="7"/>
  <c r="J420" i="7" s="1"/>
  <c r="H421" i="7"/>
  <c r="J421" i="7" s="1"/>
  <c r="H422" i="7"/>
  <c r="J422" i="7" s="1"/>
  <c r="H423" i="7"/>
  <c r="J423" i="7" s="1"/>
  <c r="H424" i="7"/>
  <c r="J424" i="7" s="1"/>
  <c r="H425" i="7"/>
  <c r="J425" i="7" s="1"/>
  <c r="H426" i="7"/>
  <c r="J426" i="7" s="1"/>
  <c r="H427" i="7"/>
  <c r="J427" i="7" s="1"/>
  <c r="H428" i="7"/>
  <c r="J428" i="7" s="1"/>
  <c r="H429" i="7"/>
  <c r="J429" i="7" s="1"/>
  <c r="H430" i="7"/>
  <c r="J430" i="7" s="1"/>
  <c r="H431" i="7"/>
  <c r="J431" i="7" s="1"/>
  <c r="H432" i="7"/>
  <c r="J432" i="7" s="1"/>
  <c r="H433" i="7"/>
  <c r="J433" i="7" s="1"/>
  <c r="H434" i="7"/>
  <c r="J434" i="7" s="1"/>
  <c r="H435" i="7"/>
  <c r="J435" i="7" s="1"/>
  <c r="H436" i="7"/>
  <c r="J436" i="7" s="1"/>
  <c r="H437" i="7"/>
  <c r="J437" i="7" s="1"/>
  <c r="H438" i="7"/>
  <c r="J438" i="7" s="1"/>
  <c r="H439" i="7"/>
  <c r="J439" i="7" s="1"/>
  <c r="H440" i="7"/>
  <c r="J440" i="7" s="1"/>
  <c r="H441" i="7"/>
  <c r="J441" i="7" s="1"/>
  <c r="H442" i="7"/>
  <c r="J442" i="7" s="1"/>
  <c r="H443" i="7"/>
  <c r="J443" i="7" s="1"/>
  <c r="H444" i="7"/>
  <c r="J444" i="7" s="1"/>
  <c r="H445" i="7"/>
  <c r="J445" i="7" s="1"/>
  <c r="H446" i="7"/>
  <c r="J446" i="7" s="1"/>
  <c r="H447" i="7"/>
  <c r="J447" i="7" s="1"/>
  <c r="H448" i="7"/>
  <c r="J448" i="7" s="1"/>
  <c r="H449" i="7"/>
  <c r="J449" i="7" s="1"/>
  <c r="H450" i="7"/>
  <c r="J450" i="7" s="1"/>
  <c r="H451" i="7"/>
  <c r="J451" i="7" s="1"/>
  <c r="H452" i="7"/>
  <c r="J452" i="7" s="1"/>
  <c r="H453" i="7"/>
  <c r="J453" i="7" s="1"/>
  <c r="H454" i="7"/>
  <c r="J454" i="7" s="1"/>
  <c r="H455" i="7"/>
  <c r="J455" i="7" s="1"/>
  <c r="H456" i="7"/>
  <c r="J456" i="7" s="1"/>
  <c r="H457" i="7"/>
  <c r="J457" i="7" s="1"/>
  <c r="H458" i="7"/>
  <c r="J458" i="7" s="1"/>
  <c r="H459" i="7"/>
  <c r="J459" i="7" s="1"/>
  <c r="H460" i="7"/>
  <c r="J460" i="7" s="1"/>
  <c r="H461" i="7"/>
  <c r="J461" i="7" s="1"/>
  <c r="H462" i="7"/>
  <c r="J462" i="7" s="1"/>
  <c r="H463" i="7"/>
  <c r="J463" i="7" s="1"/>
  <c r="H464" i="7"/>
  <c r="J464" i="7" s="1"/>
  <c r="H465" i="7"/>
  <c r="J465" i="7" s="1"/>
  <c r="H466" i="7"/>
  <c r="J466" i="7" s="1"/>
  <c r="H467" i="7"/>
  <c r="J467" i="7" s="1"/>
  <c r="H468" i="7"/>
  <c r="J468" i="7" s="1"/>
  <c r="H469" i="7"/>
  <c r="J469" i="7" s="1"/>
  <c r="H470" i="7"/>
  <c r="J470" i="7" s="1"/>
  <c r="H471" i="7"/>
  <c r="J471" i="7" s="1"/>
  <c r="H472" i="7"/>
  <c r="J472" i="7" s="1"/>
  <c r="H473" i="7"/>
  <c r="J473" i="7" s="1"/>
  <c r="H474" i="7"/>
  <c r="J474" i="7" s="1"/>
  <c r="H475" i="7"/>
  <c r="J475" i="7" s="1"/>
  <c r="H476" i="7"/>
  <c r="J476" i="7" s="1"/>
  <c r="H477" i="7"/>
  <c r="J477" i="7" s="1"/>
  <c r="H478" i="7"/>
  <c r="J478" i="7" s="1"/>
  <c r="H479" i="7"/>
  <c r="J479" i="7" s="1"/>
  <c r="H480" i="7"/>
  <c r="J480" i="7" s="1"/>
  <c r="H481" i="7"/>
  <c r="J481" i="7" s="1"/>
  <c r="H482" i="7"/>
  <c r="J482" i="7" s="1"/>
  <c r="H483" i="7"/>
  <c r="J483" i="7" s="1"/>
  <c r="H484" i="7"/>
  <c r="J484" i="7" s="1"/>
  <c r="H485" i="7"/>
  <c r="J485" i="7" s="1"/>
  <c r="H486" i="7"/>
  <c r="J486" i="7" s="1"/>
  <c r="H487" i="7"/>
  <c r="J487" i="7" s="1"/>
  <c r="H488" i="7"/>
  <c r="J488" i="7" s="1"/>
  <c r="H489" i="7"/>
  <c r="J489" i="7" s="1"/>
  <c r="H490" i="7"/>
  <c r="J490" i="7" s="1"/>
  <c r="H491" i="7"/>
  <c r="J491" i="7" s="1"/>
  <c r="H492" i="7"/>
  <c r="J492" i="7" s="1"/>
  <c r="H493" i="7"/>
  <c r="J493" i="7" s="1"/>
  <c r="H494" i="7"/>
  <c r="J494" i="7" s="1"/>
  <c r="K425" i="7" l="1"/>
  <c r="K377" i="7"/>
  <c r="K293" i="7"/>
  <c r="K484" i="7"/>
  <c r="K412" i="7"/>
  <c r="K328" i="7"/>
  <c r="K316" i="7"/>
  <c r="K304" i="7"/>
  <c r="K292" i="7"/>
  <c r="K280" i="7"/>
  <c r="K268" i="7"/>
  <c r="K256" i="7"/>
  <c r="K244" i="7"/>
  <c r="K232" i="7"/>
  <c r="K483" i="7"/>
  <c r="K459" i="7"/>
  <c r="K447" i="7"/>
  <c r="K435" i="7"/>
  <c r="K423" i="7"/>
  <c r="K399" i="7"/>
  <c r="K387" i="7"/>
  <c r="K363" i="7"/>
  <c r="K351" i="7"/>
  <c r="K327" i="7"/>
  <c r="K315" i="7"/>
  <c r="K303" i="7"/>
  <c r="K291" i="7"/>
  <c r="K279" i="7"/>
  <c r="K267" i="7"/>
  <c r="K255" i="7"/>
  <c r="K231" i="7"/>
  <c r="K219" i="7"/>
  <c r="K461" i="7"/>
  <c r="K401" i="7"/>
  <c r="K305" i="7"/>
  <c r="K364" i="7"/>
  <c r="K458" i="7"/>
  <c r="K362" i="7"/>
  <c r="K493" i="7"/>
  <c r="K337" i="7"/>
  <c r="K265" i="7"/>
  <c r="K480" i="7"/>
  <c r="K468" i="7"/>
  <c r="K456" i="7"/>
  <c r="K444" i="7"/>
  <c r="K432" i="7"/>
  <c r="K420" i="7"/>
  <c r="K408" i="7"/>
  <c r="K372" i="7"/>
  <c r="K348" i="7"/>
  <c r="K336" i="7"/>
  <c r="K324" i="7"/>
  <c r="K312" i="7"/>
  <c r="K288" i="7"/>
  <c r="K276" i="7"/>
  <c r="K264" i="7"/>
  <c r="K252" i="7"/>
  <c r="K240" i="7"/>
  <c r="K228" i="7"/>
  <c r="K216" i="7"/>
  <c r="K437" i="7"/>
  <c r="K329" i="7"/>
  <c r="K233" i="7"/>
  <c r="K314" i="7"/>
  <c r="K266" i="7"/>
  <c r="K445" i="7"/>
  <c r="K385" i="7"/>
  <c r="K325" i="7"/>
  <c r="K277" i="7"/>
  <c r="K491" i="7"/>
  <c r="K479" i="7"/>
  <c r="K467" i="7"/>
  <c r="K455" i="7"/>
  <c r="K443" i="7"/>
  <c r="K431" i="7"/>
  <c r="K419" i="7"/>
  <c r="K407" i="7"/>
  <c r="K395" i="7"/>
  <c r="K383" i="7"/>
  <c r="K371" i="7"/>
  <c r="K347" i="7"/>
  <c r="K335" i="7"/>
  <c r="K323" i="7"/>
  <c r="K287" i="7"/>
  <c r="K275" i="7"/>
  <c r="K263" i="7"/>
  <c r="K239" i="7"/>
  <c r="K227" i="7"/>
  <c r="K215" i="7"/>
  <c r="K353" i="7"/>
  <c r="K257" i="7"/>
  <c r="K446" i="7"/>
  <c r="K338" i="7"/>
  <c r="K218" i="7"/>
  <c r="K289" i="7"/>
  <c r="K478" i="7"/>
  <c r="K466" i="7"/>
  <c r="K454" i="7"/>
  <c r="K442" i="7"/>
  <c r="K430" i="7"/>
  <c r="K418" i="7"/>
  <c r="K406" i="7"/>
  <c r="K394" i="7"/>
  <c r="K382" i="7"/>
  <c r="K370" i="7"/>
  <c r="K358" i="7"/>
  <c r="K346" i="7"/>
  <c r="K334" i="7"/>
  <c r="K322" i="7"/>
  <c r="K310" i="7"/>
  <c r="K298" i="7"/>
  <c r="K286" i="7"/>
  <c r="K262" i="7"/>
  <c r="K250" i="7"/>
  <c r="K238" i="7"/>
  <c r="K226" i="7"/>
  <c r="K214" i="7"/>
  <c r="K485" i="7"/>
  <c r="K460" i="7"/>
  <c r="K350" i="7"/>
  <c r="K230" i="7"/>
  <c r="K349" i="7"/>
  <c r="K253" i="7"/>
  <c r="K489" i="7"/>
  <c r="K477" i="7"/>
  <c r="K465" i="7"/>
  <c r="K453" i="7"/>
  <c r="K441" i="7"/>
  <c r="K417" i="7"/>
  <c r="K405" i="7"/>
  <c r="K393" i="7"/>
  <c r="K381" i="7"/>
  <c r="K357" i="7"/>
  <c r="K345" i="7"/>
  <c r="K321" i="7"/>
  <c r="K309" i="7"/>
  <c r="K297" i="7"/>
  <c r="K285" i="7"/>
  <c r="K273" i="7"/>
  <c r="K261" i="7"/>
  <c r="K249" i="7"/>
  <c r="K237" i="7"/>
  <c r="K225" i="7"/>
  <c r="K213" i="7"/>
  <c r="K389" i="7"/>
  <c r="K269" i="7"/>
  <c r="K424" i="7"/>
  <c r="K482" i="7"/>
  <c r="K398" i="7"/>
  <c r="K302" i="7"/>
  <c r="K254" i="7"/>
  <c r="K457" i="7"/>
  <c r="K373" i="7"/>
  <c r="K488" i="7"/>
  <c r="K464" i="7"/>
  <c r="K452" i="7"/>
  <c r="K428" i="7"/>
  <c r="K416" i="7"/>
  <c r="K392" i="7"/>
  <c r="K380" i="7"/>
  <c r="K368" i="7"/>
  <c r="K356" i="7"/>
  <c r="K344" i="7"/>
  <c r="K308" i="7"/>
  <c r="K296" i="7"/>
  <c r="K284" i="7"/>
  <c r="K272" i="7"/>
  <c r="K248" i="7"/>
  <c r="K236" i="7"/>
  <c r="K224" i="7"/>
  <c r="K449" i="7"/>
  <c r="K365" i="7"/>
  <c r="K436" i="7"/>
  <c r="K386" i="7"/>
  <c r="K326" i="7"/>
  <c r="K278" i="7"/>
  <c r="K229" i="7"/>
  <c r="K487" i="7"/>
  <c r="K475" i="7"/>
  <c r="K463" i="7"/>
  <c r="K451" i="7"/>
  <c r="K439" i="7"/>
  <c r="K427" i="7"/>
  <c r="K415" i="7"/>
  <c r="K403" i="7"/>
  <c r="K391" i="7"/>
  <c r="K379" i="7"/>
  <c r="K367" i="7"/>
  <c r="K355" i="7"/>
  <c r="K343" i="7"/>
  <c r="K331" i="7"/>
  <c r="K307" i="7"/>
  <c r="K295" i="7"/>
  <c r="K271" i="7"/>
  <c r="K247" i="7"/>
  <c r="K223" i="7"/>
  <c r="K211" i="7"/>
  <c r="K413" i="7"/>
  <c r="K317" i="7"/>
  <c r="K245" i="7"/>
  <c r="K448" i="7"/>
  <c r="K400" i="7"/>
  <c r="K374" i="7"/>
  <c r="K290" i="7"/>
  <c r="K481" i="7"/>
  <c r="K313" i="7"/>
  <c r="K217" i="7"/>
  <c r="K486" i="7"/>
  <c r="K462" i="7"/>
  <c r="K450" i="7"/>
  <c r="K438" i="7"/>
  <c r="K426" i="7"/>
  <c r="K414" i="7"/>
  <c r="K402" i="7"/>
  <c r="K390" i="7"/>
  <c r="K378" i="7"/>
  <c r="K366" i="7"/>
  <c r="K354" i="7"/>
  <c r="K342" i="7"/>
  <c r="K330" i="7"/>
  <c r="K306" i="7"/>
  <c r="K294" i="7"/>
  <c r="K270" i="7"/>
  <c r="K246" i="7"/>
  <c r="K234" i="7"/>
  <c r="K210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G2" i="7"/>
  <c r="I2" i="7"/>
  <c r="F2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5" i="7"/>
  <c r="J5" i="7" l="1"/>
  <c r="J159" i="7"/>
  <c r="J112" i="7"/>
  <c r="J89" i="7"/>
  <c r="J167" i="7"/>
  <c r="J99" i="7"/>
  <c r="J9" i="7"/>
  <c r="J176" i="7"/>
  <c r="J145" i="7"/>
  <c r="J134" i="7"/>
  <c r="J122" i="7"/>
  <c r="J110" i="7"/>
  <c r="J87" i="7"/>
  <c r="J76" i="7"/>
  <c r="J64" i="7"/>
  <c r="J53" i="7"/>
  <c r="J42" i="7"/>
  <c r="J31" i="7"/>
  <c r="J20" i="7"/>
  <c r="J8" i="7"/>
  <c r="J203" i="7"/>
  <c r="J191" i="7"/>
  <c r="J21" i="7"/>
  <c r="J146" i="7"/>
  <c r="J123" i="7"/>
  <c r="J88" i="7"/>
  <c r="J65" i="7"/>
  <c r="J43" i="7"/>
  <c r="J192" i="7"/>
  <c r="J166" i="7"/>
  <c r="J144" i="7"/>
  <c r="J121" i="7"/>
  <c r="J109" i="7"/>
  <c r="J98" i="7"/>
  <c r="J86" i="7"/>
  <c r="J75" i="7"/>
  <c r="J52" i="7"/>
  <c r="J41" i="7"/>
  <c r="J30" i="7"/>
  <c r="J19" i="7"/>
  <c r="J7" i="7"/>
  <c r="J202" i="7"/>
  <c r="J190" i="7"/>
  <c r="J10" i="7"/>
  <c r="J135" i="7"/>
  <c r="J111" i="7"/>
  <c r="J77" i="7"/>
  <c r="J54" i="7"/>
  <c r="J32" i="7"/>
  <c r="J204" i="7"/>
  <c r="J157" i="7"/>
  <c r="J175" i="7"/>
  <c r="J156" i="7"/>
  <c r="J133" i="7"/>
  <c r="J174" i="7"/>
  <c r="J165" i="7"/>
  <c r="J155" i="7"/>
  <c r="J143" i="7"/>
  <c r="J132" i="7"/>
  <c r="J120" i="7"/>
  <c r="J108" i="7"/>
  <c r="J97" i="7"/>
  <c r="J85" i="7"/>
  <c r="J74" i="7"/>
  <c r="J63" i="7"/>
  <c r="J51" i="7"/>
  <c r="J40" i="7"/>
  <c r="J29" i="7"/>
  <c r="J18" i="7"/>
  <c r="J6" i="7"/>
  <c r="J201" i="7"/>
  <c r="J189" i="7"/>
  <c r="J177" i="7"/>
  <c r="J33" i="7"/>
  <c r="J142" i="7"/>
  <c r="J84" i="7"/>
  <c r="J73" i="7"/>
  <c r="J62" i="7"/>
  <c r="J50" i="7"/>
  <c r="J39" i="7"/>
  <c r="J28" i="7"/>
  <c r="J17" i="7"/>
  <c r="J200" i="7"/>
  <c r="J188" i="7"/>
  <c r="J147" i="7"/>
  <c r="J66" i="7"/>
  <c r="J158" i="7"/>
  <c r="J164" i="7"/>
  <c r="J95" i="7"/>
  <c r="J199" i="7"/>
  <c r="J187" i="7"/>
  <c r="J124" i="7"/>
  <c r="J78" i="7"/>
  <c r="J107" i="7"/>
  <c r="J198" i="7"/>
  <c r="J186" i="7"/>
  <c r="J168" i="7"/>
  <c r="J100" i="7"/>
  <c r="J55" i="7"/>
  <c r="J153" i="7"/>
  <c r="J61" i="7"/>
  <c r="J129" i="7"/>
  <c r="J117" i="7"/>
  <c r="J105" i="7"/>
  <c r="J94" i="7"/>
  <c r="J82" i="7"/>
  <c r="J71" i="7"/>
  <c r="J60" i="7"/>
  <c r="J49" i="7"/>
  <c r="J37" i="7"/>
  <c r="J26" i="7"/>
  <c r="J15" i="7"/>
  <c r="J181" i="7"/>
  <c r="J151" i="7"/>
  <c r="J139" i="7"/>
  <c r="J128" i="7"/>
  <c r="J116" i="7"/>
  <c r="J104" i="7"/>
  <c r="J93" i="7"/>
  <c r="J81" i="7"/>
  <c r="J70" i="7"/>
  <c r="J59" i="7"/>
  <c r="J48" i="7"/>
  <c r="J36" i="7"/>
  <c r="J25" i="7"/>
  <c r="J14" i="7"/>
  <c r="J209" i="7"/>
  <c r="J197" i="7"/>
  <c r="J185" i="7"/>
  <c r="J205" i="7"/>
  <c r="J154" i="7"/>
  <c r="J96" i="7"/>
  <c r="J130" i="7"/>
  <c r="J83" i="7"/>
  <c r="J38" i="7"/>
  <c r="J171" i="7"/>
  <c r="J152" i="7"/>
  <c r="J180" i="7"/>
  <c r="J170" i="7"/>
  <c r="J162" i="7"/>
  <c r="J150" i="7"/>
  <c r="J127" i="7"/>
  <c r="J115" i="7"/>
  <c r="J103" i="7"/>
  <c r="J92" i="7"/>
  <c r="J80" i="7"/>
  <c r="J69" i="7"/>
  <c r="J58" i="7"/>
  <c r="J47" i="7"/>
  <c r="J35" i="7"/>
  <c r="J24" i="7"/>
  <c r="J13" i="7"/>
  <c r="J208" i="7"/>
  <c r="J196" i="7"/>
  <c r="J184" i="7"/>
  <c r="J136" i="7"/>
  <c r="J44" i="7"/>
  <c r="J173" i="7"/>
  <c r="J119" i="7"/>
  <c r="J141" i="7"/>
  <c r="J106" i="7"/>
  <c r="J16" i="7"/>
  <c r="J163" i="7"/>
  <c r="J179" i="7"/>
  <c r="J169" i="7"/>
  <c r="J161" i="7"/>
  <c r="J149" i="7"/>
  <c r="J138" i="7"/>
  <c r="J126" i="7"/>
  <c r="J114" i="7"/>
  <c r="J102" i="7"/>
  <c r="J91" i="7"/>
  <c r="J68" i="7"/>
  <c r="J57" i="7"/>
  <c r="J46" i="7"/>
  <c r="J34" i="7"/>
  <c r="J23" i="7"/>
  <c r="J12" i="7"/>
  <c r="J207" i="7"/>
  <c r="J195" i="7"/>
  <c r="J183" i="7"/>
  <c r="J193" i="7"/>
  <c r="J131" i="7"/>
  <c r="J172" i="7"/>
  <c r="J118" i="7"/>
  <c r="J72" i="7"/>
  <c r="J27" i="7"/>
  <c r="J140" i="7"/>
  <c r="J178" i="7"/>
  <c r="J160" i="7"/>
  <c r="J148" i="7"/>
  <c r="J137" i="7"/>
  <c r="J125" i="7"/>
  <c r="J113" i="7"/>
  <c r="J101" i="7"/>
  <c r="J90" i="7"/>
  <c r="J79" i="7"/>
  <c r="J67" i="7"/>
  <c r="J56" i="7"/>
  <c r="J45" i="7"/>
  <c r="J22" i="7"/>
  <c r="J11" i="7"/>
  <c r="J206" i="7"/>
  <c r="J194" i="7"/>
  <c r="J182" i="7"/>
  <c r="H2" i="7"/>
  <c r="K186" i="7" l="1"/>
  <c r="K184" i="7"/>
  <c r="K77" i="7"/>
  <c r="K122" i="7"/>
  <c r="K161" i="7"/>
  <c r="K196" i="7"/>
  <c r="K205" i="7"/>
  <c r="K82" i="7"/>
  <c r="K107" i="7"/>
  <c r="K17" i="7"/>
  <c r="K6" i="7"/>
  <c r="K143" i="7"/>
  <c r="K111" i="7"/>
  <c r="K98" i="7"/>
  <c r="K134" i="7"/>
  <c r="K178" i="7"/>
  <c r="K78" i="7"/>
  <c r="K179" i="7"/>
  <c r="K124" i="7"/>
  <c r="K39" i="7"/>
  <c r="K165" i="7"/>
  <c r="K10" i="7"/>
  <c r="K121" i="7"/>
  <c r="K8" i="7"/>
  <c r="K96" i="7"/>
  <c r="K75" i="7"/>
  <c r="K149" i="7"/>
  <c r="K71" i="7"/>
  <c r="K169" i="7"/>
  <c r="K109" i="7"/>
  <c r="K197" i="7"/>
  <c r="K170" i="7"/>
  <c r="K209" i="7"/>
  <c r="K139" i="7"/>
  <c r="K117" i="7"/>
  <c r="K187" i="7"/>
  <c r="K50" i="7"/>
  <c r="K40" i="7"/>
  <c r="K174" i="7"/>
  <c r="K190" i="7"/>
  <c r="K20" i="7"/>
  <c r="K9" i="7"/>
  <c r="K194" i="7"/>
  <c r="K22" i="7"/>
  <c r="K116" i="7"/>
  <c r="K18" i="7"/>
  <c r="K72" i="7"/>
  <c r="K180" i="7"/>
  <c r="K151" i="7"/>
  <c r="K129" i="7"/>
  <c r="K62" i="7"/>
  <c r="K51" i="7"/>
  <c r="K133" i="7"/>
  <c r="K202" i="7"/>
  <c r="K166" i="7"/>
  <c r="K99" i="7"/>
  <c r="K81" i="7"/>
  <c r="K110" i="7"/>
  <c r="K154" i="7"/>
  <c r="K198" i="7"/>
  <c r="K150" i="7"/>
  <c r="K135" i="7"/>
  <c r="K162" i="7"/>
  <c r="K56" i="7"/>
  <c r="K35" i="7"/>
  <c r="K118" i="7"/>
  <c r="K152" i="7"/>
  <c r="K25" i="7"/>
  <c r="K181" i="7"/>
  <c r="K61" i="7"/>
  <c r="K95" i="7"/>
  <c r="K73" i="7"/>
  <c r="K63" i="7"/>
  <c r="K156" i="7"/>
  <c r="K7" i="7"/>
  <c r="K192" i="7"/>
  <c r="K167" i="7"/>
  <c r="K138" i="7"/>
  <c r="K54" i="7"/>
  <c r="K115" i="7"/>
  <c r="K132" i="7"/>
  <c r="K185" i="7"/>
  <c r="K155" i="7"/>
  <c r="K140" i="7"/>
  <c r="K46" i="7"/>
  <c r="K14" i="7"/>
  <c r="K90" i="7"/>
  <c r="K91" i="7"/>
  <c r="K141" i="7"/>
  <c r="K58" i="7"/>
  <c r="K171" i="7"/>
  <c r="K36" i="7"/>
  <c r="K15" i="7"/>
  <c r="K153" i="7"/>
  <c r="K164" i="7"/>
  <c r="K74" i="7"/>
  <c r="K19" i="7"/>
  <c r="K43" i="7"/>
  <c r="K53" i="7"/>
  <c r="K89" i="7"/>
  <c r="K136" i="7"/>
  <c r="K206" i="7"/>
  <c r="K93" i="7"/>
  <c r="K23" i="7"/>
  <c r="K45" i="7"/>
  <c r="K27" i="7"/>
  <c r="K57" i="7"/>
  <c r="K79" i="7"/>
  <c r="K68" i="7"/>
  <c r="K101" i="7"/>
  <c r="K102" i="7"/>
  <c r="K69" i="7"/>
  <c r="K26" i="7"/>
  <c r="K55" i="7"/>
  <c r="K142" i="7"/>
  <c r="K157" i="7"/>
  <c r="K112" i="7"/>
  <c r="K189" i="7"/>
  <c r="K207" i="7"/>
  <c r="K21" i="7"/>
  <c r="K203" i="7"/>
  <c r="K34" i="7"/>
  <c r="K24" i="7"/>
  <c r="K113" i="7"/>
  <c r="K193" i="7"/>
  <c r="K114" i="7"/>
  <c r="K173" i="7"/>
  <c r="K80" i="7"/>
  <c r="K83" i="7"/>
  <c r="K59" i="7"/>
  <c r="K37" i="7"/>
  <c r="K100" i="7"/>
  <c r="K33" i="7"/>
  <c r="K97" i="7"/>
  <c r="K204" i="7"/>
  <c r="K41" i="7"/>
  <c r="K88" i="7"/>
  <c r="K76" i="7"/>
  <c r="K195" i="7"/>
  <c r="K60" i="7"/>
  <c r="K148" i="7"/>
  <c r="K208" i="7"/>
  <c r="K28" i="7"/>
  <c r="K163" i="7"/>
  <c r="K16" i="7"/>
  <c r="K172" i="7"/>
  <c r="K131" i="7"/>
  <c r="K119" i="7"/>
  <c r="K38" i="7"/>
  <c r="K182" i="7"/>
  <c r="K125" i="7"/>
  <c r="K183" i="7"/>
  <c r="K44" i="7"/>
  <c r="K92" i="7"/>
  <c r="K130" i="7"/>
  <c r="K70" i="7"/>
  <c r="K147" i="7"/>
  <c r="K108" i="7"/>
  <c r="K52" i="7"/>
  <c r="K123" i="7"/>
  <c r="K87" i="7"/>
  <c r="K5" i="7"/>
  <c r="L2" i="7"/>
  <c r="J2" i="7"/>
  <c r="K2" i="7" l="1"/>
  <c r="O2" i="7"/>
</calcChain>
</file>

<file path=xl/sharedStrings.xml><?xml version="1.0" encoding="utf-8"?>
<sst xmlns="http://schemas.openxmlformats.org/spreadsheetml/2006/main" count="2357" uniqueCount="123">
  <si>
    <t>S70</t>
  </si>
  <si>
    <t>IN104519</t>
  </si>
  <si>
    <t>S50</t>
  </si>
  <si>
    <t>IN104518</t>
  </si>
  <si>
    <t>IN100106</t>
  </si>
  <si>
    <t>S10</t>
  </si>
  <si>
    <t>IN002080</t>
  </si>
  <si>
    <t>IN101299</t>
  </si>
  <si>
    <t>IN104514</t>
  </si>
  <si>
    <t>S40</t>
  </si>
  <si>
    <t>IN002000</t>
  </si>
  <si>
    <t>S30</t>
  </si>
  <si>
    <t>SE000003</t>
  </si>
  <si>
    <t>IN003000</t>
  </si>
  <si>
    <t>IN004001</t>
  </si>
  <si>
    <t>S80</t>
  </si>
  <si>
    <t>S20</t>
  </si>
  <si>
    <t>SE000080</t>
  </si>
  <si>
    <t>SR10A054</t>
  </si>
  <si>
    <t>IN003080</t>
  </si>
  <si>
    <t>IN005080</t>
  </si>
  <si>
    <t>SR100015</t>
  </si>
  <si>
    <t>SR100027</t>
  </si>
  <si>
    <t>SR100096</t>
  </si>
  <si>
    <t>SR100004</t>
  </si>
  <si>
    <t>SR10B053</t>
  </si>
  <si>
    <t>SR100160</t>
  </si>
  <si>
    <t>SR100208</t>
  </si>
  <si>
    <t>K</t>
  </si>
  <si>
    <t>I</t>
  </si>
  <si>
    <t>Üle toodud 2021. aastast</t>
  </si>
  <si>
    <t>Lõplik eelarve, va üle toodud</t>
  </si>
  <si>
    <t>ST010313</t>
  </si>
  <si>
    <t>ST010209</t>
  </si>
  <si>
    <t>ST010518</t>
  </si>
  <si>
    <t>ST010414</t>
  </si>
  <si>
    <t>ST010416</t>
  </si>
  <si>
    <t>ST010314</t>
  </si>
  <si>
    <t>ST010213</t>
  </si>
  <si>
    <t>ST010102</t>
  </si>
  <si>
    <t>ST010106</t>
  </si>
  <si>
    <t>ST010310</t>
  </si>
  <si>
    <t>ST010104</t>
  </si>
  <si>
    <t>ST010210</t>
  </si>
  <si>
    <t>ST010417</t>
  </si>
  <si>
    <t>ST010312</t>
  </si>
  <si>
    <t>ST010212</t>
  </si>
  <si>
    <t>ST010101</t>
  </si>
  <si>
    <t>ST010311</t>
  </si>
  <si>
    <t>ST010211</t>
  </si>
  <si>
    <t>ST010207</t>
  </si>
  <si>
    <t>ST010520</t>
  </si>
  <si>
    <t>SY020201</t>
  </si>
  <si>
    <t>ST010519</t>
  </si>
  <si>
    <t>SY010105</t>
  </si>
  <si>
    <t>SY010101</t>
  </si>
  <si>
    <t>SY020202</t>
  </si>
  <si>
    <t>ST01</t>
  </si>
  <si>
    <t>SY02</t>
  </si>
  <si>
    <t>SY01</t>
  </si>
  <si>
    <t>Lõplik eelarve</t>
  </si>
  <si>
    <t>Kasutamata eelarve jääk</t>
  </si>
  <si>
    <t xml:space="preserve">2022. aasta riigieelarve jäägid (lähteandmed) </t>
  </si>
  <si>
    <t>Täitmine 2022</t>
  </si>
  <si>
    <t>2023. aastasse võimalik üle kanda</t>
  </si>
  <si>
    <t>Programm</t>
  </si>
  <si>
    <t>Programmi tegevus</t>
  </si>
  <si>
    <t>K/I</t>
  </si>
  <si>
    <t>Eelarve objekt</t>
  </si>
  <si>
    <t>Asutus</t>
  </si>
  <si>
    <t>Lisa: Siseministeeriumi valitsemisala 2022. aasta riigieelarve ja riigi 2022. aasta lisaeelarve kasutamata vahendite ülekandmine (eurodes)</t>
  </si>
  <si>
    <t>SE000028</t>
  </si>
  <si>
    <t>SE000060</t>
  </si>
  <si>
    <t>SR100073</t>
  </si>
  <si>
    <t>SR10A047</t>
  </si>
  <si>
    <t>SR10A129</t>
  </si>
  <si>
    <t>IN000099</t>
  </si>
  <si>
    <t>SE000099</t>
  </si>
  <si>
    <t>SR100097</t>
  </si>
  <si>
    <t>VR100284</t>
  </si>
  <si>
    <t>SR100052</t>
  </si>
  <si>
    <t>SR100054</t>
  </si>
  <si>
    <t>SR100118</t>
  </si>
  <si>
    <t>SR100025</t>
  </si>
  <si>
    <t>VR100468</t>
  </si>
  <si>
    <t>VR100467</t>
  </si>
  <si>
    <t>VR100453</t>
  </si>
  <si>
    <t>SR100065</t>
  </si>
  <si>
    <t>SR100063</t>
  </si>
  <si>
    <t>SR100159</t>
  </si>
  <si>
    <t>SE000050</t>
  </si>
  <si>
    <t>SY05</t>
  </si>
  <si>
    <t>SY050101</t>
  </si>
  <si>
    <t>SE100001</t>
  </si>
  <si>
    <t>Jääkide üle viimine 2023. aastasse</t>
  </si>
  <si>
    <t>IN002006</t>
  </si>
  <si>
    <t>IN004000</t>
  </si>
  <si>
    <t>IN005000</t>
  </si>
  <si>
    <t>IN100007</t>
  </si>
  <si>
    <t>IN100008</t>
  </si>
  <si>
    <t>IN101298</t>
  </si>
  <si>
    <t>IN104508</t>
  </si>
  <si>
    <t>IN104509</t>
  </si>
  <si>
    <t>IN104510</t>
  </si>
  <si>
    <t>IN104511</t>
  </si>
  <si>
    <t>IN104512</t>
  </si>
  <si>
    <t>IN104513</t>
  </si>
  <si>
    <t>IN104515</t>
  </si>
  <si>
    <t>IN104516</t>
  </si>
  <si>
    <t>IN104517</t>
  </si>
  <si>
    <t>SR100016</t>
  </si>
  <si>
    <t>SR100136</t>
  </si>
  <si>
    <t>SR100148</t>
  </si>
  <si>
    <t>SR10A053</t>
  </si>
  <si>
    <t>VR100143</t>
  </si>
  <si>
    <r>
      <rPr>
        <b/>
        <sz val="9"/>
        <color rgb="FFFF0000"/>
        <rFont val="Times New Roman"/>
        <family val="1"/>
        <charset val="186"/>
      </rPr>
      <t>Avansiliselt</t>
    </r>
    <r>
      <rPr>
        <b/>
        <sz val="9"/>
        <color theme="1"/>
        <rFont val="Times New Roman"/>
        <family val="1"/>
        <charset val="186"/>
      </rPr>
      <t xml:space="preserve"> üle viidud 2023. aastasse</t>
    </r>
  </si>
  <si>
    <t>Jääkide üle kandmine 2023. aastasse</t>
  </si>
  <si>
    <t>Row Labels</t>
  </si>
  <si>
    <t>Grand Total</t>
  </si>
  <si>
    <t>Sum of Jääkide üle viimine 2023. aastasse</t>
  </si>
  <si>
    <t>(All)</t>
  </si>
  <si>
    <t>Reservi tagastamine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</si>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</sst>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indent="2"/>
    </xf>
    <xf numFmtId="0" fontId="6" fillId="0" borderId="0" xfId="0" applyFont="1"/>
    <xf numFmtId="3" fontId="6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3" fontId="2" fillId="3" borderId="2" xfId="0" applyNumberFormat="1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8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2">
    <cellStyle name="Normal" xfId="0" builtinId="0"/>
    <cellStyle name="Normal 25 9" xfId="1" xr:uid="{F9957320-C1D6-4AF6-B0E3-6AB15BDF1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uuli Mägi" refreshedDate="45077.67147627315" createdVersion="8" refreshedVersion="8" minRefreshableVersion="3" recordCount="490" xr:uid="{FB7D1B39-66F8-40CB-ACA5-B45D0B710CD3}">
  <cacheSource type="worksheet">
    <worksheetSource ref="A4:M494" sheet="Ülekantavate vorm"/>
  </cacheSource>
  <cacheFields count="13">
    <cacheField name="Programm" numFmtId="0">
      <sharedItems containsBlank="1"/>
    </cacheField>
    <cacheField name="Programmi tegevus" numFmtId="0">
      <sharedItems containsBlank="1"/>
    </cacheField>
    <cacheField name="K/I" numFmtId="0">
      <sharedItems count="2">
        <s v="K"/>
        <s v="I"/>
      </sharedItems>
    </cacheField>
    <cacheField name="Eelarve objekt" numFmtId="0">
      <sharedItems containsBlank="1" count="64">
        <m/>
        <s v="SE000003"/>
        <s v="SE000028"/>
        <s v="SE000060"/>
        <s v="SE000080"/>
        <s v="SR100027"/>
        <s v="SR100073"/>
        <s v="SR100096"/>
        <s v="SR10A047"/>
        <s v="SR10A129"/>
        <s v="IN000099"/>
        <s v="SE000099"/>
        <s v="SR100097"/>
        <s v="VR100284"/>
        <s v="SR100052"/>
        <s v="SR100054"/>
        <s v="SR10A054"/>
        <s v="SR100118"/>
        <s v="SR100025"/>
        <s v="VR100468"/>
        <s v="VR100467"/>
        <s v="VR100453"/>
        <s v="SR100065"/>
        <s v="SR100015"/>
        <s v="SR100063"/>
        <s v="SR100159"/>
        <s v="SR10B053"/>
        <s v="SE000050"/>
        <s v="SR100160"/>
        <s v="SE100001"/>
        <s v="IN002000"/>
        <s v="IN002006"/>
        <s v="IN002080"/>
        <s v="IN003000"/>
        <s v="IN003080"/>
        <s v="IN004000"/>
        <s v="IN004001"/>
        <s v="IN005000"/>
        <s v="IN005080"/>
        <s v="IN100007"/>
        <s v="IN100008"/>
        <s v="IN100106"/>
        <s v="IN101298"/>
        <s v="IN101299"/>
        <s v="IN104508"/>
        <s v="IN104509"/>
        <s v="IN104510"/>
        <s v="IN104511"/>
        <s v="IN104512"/>
        <s v="IN104513"/>
        <s v="IN104514"/>
        <s v="IN104515"/>
        <s v="IN104516"/>
        <s v="IN104517"/>
        <s v="IN104518"/>
        <s v="IN104519"/>
        <s v="SR100004"/>
        <s v="SR100016"/>
        <s v="SR100136"/>
        <s v="SR100148"/>
        <s v="SR100208"/>
        <s v="SR10A053"/>
        <s v="VR100143"/>
        <s v="None" u="1"/>
      </sharedItems>
    </cacheField>
    <cacheField name="Asutus" numFmtId="0">
      <sharedItems count="7">
        <s v="S10"/>
        <s v="S30"/>
        <s v="S40"/>
        <s v="S70"/>
        <s v="S80"/>
        <s v="S20"/>
        <s v="S50"/>
      </sharedItems>
    </cacheField>
    <cacheField name="Lõplik eelarve, va üle toodud" numFmtId="3">
      <sharedItems containsSemiMixedTypes="0" containsString="0" containsNumber="1" minValue="-66276736.999980077" maxValue="36910.654531159977"/>
    </cacheField>
    <cacheField name="Üle toodud 2021. aastast" numFmtId="3">
      <sharedItems containsSemiMixedTypes="0" containsString="0" containsNumber="1" minValue="-3312373.1565037663" maxValue="1.0000603026583121E-5"/>
    </cacheField>
    <cacheField name="Lõplik eelarve" numFmtId="3">
      <sharedItems containsSemiMixedTypes="0" containsString="0" containsNumber="1" minValue="-66317413.999980099" maxValue="36910.654531159977"/>
    </cacheField>
    <cacheField name="Täitmine 2022" numFmtId="3">
      <sharedItems containsSemiMixedTypes="0" containsString="0" containsNumber="1" minValue="-66314737.000000007" maxValue="9.9899964425276266E-6"/>
    </cacheField>
    <cacheField name="Kasutamata eelarve jääk" numFmtId="3">
      <sharedItems containsSemiMixedTypes="0" containsString="0" containsNumber="1" minValue="-9793310.7339110412" maxValue="1996775.8936744188"/>
    </cacheField>
    <cacheField name="2023. aastasse võimalik üle kanda" numFmtId="3">
      <sharedItems containsSemiMixedTypes="0" containsString="0" containsNumber="1" minValue="-9793310.7339110412" maxValue="1996775.8936744188"/>
    </cacheField>
    <cacheField name="Jääkide üle viimine 2023. aastasse" numFmtId="3">
      <sharedItems containsSemiMixedTypes="0" containsString="0" containsNumber="1" minValue="-5498223.7666666666" maxValue="15878.748680313558"/>
    </cacheField>
    <cacheField name="Avansiliselt üle viidud 2023. aastasse" numFmtId="3">
      <sharedItems containsSemiMixedTypes="0" containsString="0" containsNumber="1" minValue="-9625756.6600000001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0">
  <r>
    <s v="ST01"/>
    <s v="ST010101"/>
    <x v="0"/>
    <x v="0"/>
    <x v="0"/>
    <n v="-38652.1877085007"/>
    <n v="-4968.125321846197"/>
    <n v="-43620.313030346893"/>
    <n v="-40485.143510346861"/>
    <n v="-3135.1695200000322"/>
    <n v="-3135.1695200000322"/>
    <n v="-8211.5542435446496"/>
    <n v="0"/>
  </r>
  <r>
    <s v="ST01"/>
    <s v="ST010101"/>
    <x v="0"/>
    <x v="0"/>
    <x v="1"/>
    <n v="0"/>
    <n v="0"/>
    <n v="0"/>
    <n v="0"/>
    <n v="0"/>
    <n v="0"/>
    <n v="-6639.7244425139788"/>
    <n v="0"/>
  </r>
  <r>
    <s v="ST01"/>
    <s v="ST010101"/>
    <x v="0"/>
    <x v="0"/>
    <x v="2"/>
    <n v="-393388.65542975359"/>
    <n v="-22602.194998644132"/>
    <n v="-415990.85042839771"/>
    <n v="-388632.65444928268"/>
    <n v="-27358.195979115029"/>
    <n v="-27358.195979115029"/>
    <n v="-29868.120632186114"/>
    <n v="0"/>
  </r>
  <r>
    <s v="ST01"/>
    <s v="ST010101"/>
    <x v="0"/>
    <x v="0"/>
    <x v="3"/>
    <n v="-8957926.7980111856"/>
    <n v="-264121.29088947631"/>
    <n v="-9222048.0889006611"/>
    <n v="-8314882.4208624437"/>
    <n v="-907165.66803821735"/>
    <n v="-907165.66803821735"/>
    <n v="-561547.2317398272"/>
    <n v="0"/>
  </r>
  <r>
    <s v="ST01"/>
    <s v="ST010101"/>
    <x v="0"/>
    <x v="1"/>
    <x v="1"/>
    <n v="0"/>
    <n v="0"/>
    <n v="0"/>
    <n v="0"/>
    <n v="0"/>
    <n v="0"/>
    <n v="-28.049082878411319"/>
    <n v="0"/>
  </r>
  <r>
    <s v="ST01"/>
    <s v="ST010101"/>
    <x v="0"/>
    <x v="1"/>
    <x v="2"/>
    <n v="-9.9459734477929409"/>
    <n v="0"/>
    <n v="-9.9459734477929409"/>
    <n v="-9.9506961959757305"/>
    <n v="4.7227481827896156E-3"/>
    <n v="4.7227481827896156E-3"/>
    <n v="0"/>
    <n v="0"/>
  </r>
  <r>
    <s v="ST01"/>
    <s v="ST010101"/>
    <x v="0"/>
    <x v="2"/>
    <x v="0"/>
    <n v="-4193.1322595019756"/>
    <n v="0"/>
    <n v="-4193.1322595019756"/>
    <n v="-3992.0803140814396"/>
    <n v="-201.05194542053596"/>
    <n v="0"/>
    <n v="0"/>
    <n v="0"/>
  </r>
  <r>
    <s v="ST01"/>
    <s v="ST010101"/>
    <x v="0"/>
    <x v="2"/>
    <x v="2"/>
    <n v="-6693.0289552694576"/>
    <n v="0"/>
    <n v="-6693.0289552694576"/>
    <n v="-6689.7900252038598"/>
    <n v="-3.2389300655977422"/>
    <n v="0"/>
    <n v="0"/>
    <n v="0"/>
  </r>
  <r>
    <s v="ST01"/>
    <s v="ST010101"/>
    <x v="0"/>
    <x v="2"/>
    <x v="3"/>
    <n v="-731041.11620668974"/>
    <n v="0"/>
    <n v="-731041.11620668974"/>
    <n v="-750811.2630855802"/>
    <n v="19770.14687889046"/>
    <n v="0"/>
    <n v="0"/>
    <n v="0"/>
  </r>
  <r>
    <s v="ST01"/>
    <s v="ST010101"/>
    <x v="0"/>
    <x v="3"/>
    <x v="0"/>
    <n v="0"/>
    <n v="0"/>
    <n v="0"/>
    <n v="-77.45853972047108"/>
    <n v="77.45853972047108"/>
    <n v="77.45853972047108"/>
    <n v="0"/>
    <n v="0"/>
  </r>
  <r>
    <s v="ST01"/>
    <s v="ST010101"/>
    <x v="0"/>
    <x v="4"/>
    <x v="0"/>
    <n v="0"/>
    <n v="0"/>
    <n v="0"/>
    <n v="-0.50019862550597538"/>
    <n v="0.50019862550597538"/>
    <n v="0.50019862550597538"/>
    <n v="0"/>
    <n v="0"/>
  </r>
  <r>
    <s v="ST01"/>
    <s v="ST010101"/>
    <x v="0"/>
    <x v="4"/>
    <x v="1"/>
    <n v="0"/>
    <n v="0"/>
    <n v="0"/>
    <n v="0"/>
    <n v="0"/>
    <n v="0"/>
    <n v="-125713.14631290248"/>
    <n v="0"/>
  </r>
  <r>
    <s v="ST01"/>
    <s v="ST010101"/>
    <x v="0"/>
    <x v="4"/>
    <x v="2"/>
    <n v="-7256.0840180935193"/>
    <n v="0"/>
    <n v="-7256.0840180935193"/>
    <n v="-8372.3900387665944"/>
    <n v="1116.3060206730752"/>
    <n v="1116.3060206730752"/>
    <n v="3849.2410100157194"/>
    <n v="0"/>
  </r>
  <r>
    <s v="ST01"/>
    <s v="ST010101"/>
    <x v="0"/>
    <x v="4"/>
    <x v="3"/>
    <n v="-562497.68300867302"/>
    <n v="0"/>
    <n v="-562497.68300867302"/>
    <n v="-543613.08831266349"/>
    <n v="-18884.594696009532"/>
    <n v="-18884.594696009532"/>
    <n v="-18861.85076684766"/>
    <n v="0"/>
  </r>
  <r>
    <s v="ST01"/>
    <s v="ST010101"/>
    <x v="0"/>
    <x v="5"/>
    <x v="2"/>
    <n v="-8973.5785254857201"/>
    <n v="0"/>
    <n v="-8973.5785254857201"/>
    <n v="-11667.215859475533"/>
    <n v="2693.6373339898128"/>
    <n v="2693.6373339898128"/>
    <n v="4280.868827380139"/>
    <n v="0"/>
  </r>
  <r>
    <s v="ST01"/>
    <s v="ST010101"/>
    <x v="0"/>
    <x v="6"/>
    <x v="3"/>
    <n v="0"/>
    <n v="0"/>
    <n v="0"/>
    <n v="-27.906750000900001"/>
    <n v="27.906750000900001"/>
    <n v="27.906750000900001"/>
    <n v="0"/>
    <n v="0"/>
  </r>
  <r>
    <s v="ST01"/>
    <s v="ST010101"/>
    <x v="0"/>
    <x v="7"/>
    <x v="2"/>
    <n v="-4908.2145238859657"/>
    <n v="0"/>
    <n v="-4908.2145238859657"/>
    <n v="-1012.4048203268358"/>
    <n v="-3895.80970355913"/>
    <n v="-3895.80970355913"/>
    <n v="-11398.811529101557"/>
    <n v="-3895.80970355913"/>
  </r>
  <r>
    <s v="ST01"/>
    <s v="ST010102"/>
    <x v="0"/>
    <x v="0"/>
    <x v="0"/>
    <n v="-746938.97835287976"/>
    <n v="-99188.181461893153"/>
    <n v="-846127.15981477289"/>
    <n v="-800870.16451359401"/>
    <n v="-45256.995301178889"/>
    <n v="-45256.995301178889"/>
    <n v="-50592.227875287179"/>
    <n v="0"/>
  </r>
  <r>
    <s v="ST01"/>
    <s v="ST010102"/>
    <x v="0"/>
    <x v="0"/>
    <x v="1"/>
    <n v="-7547829.0011364724"/>
    <n v="1.0000603026583121E-5"/>
    <n v="-7547829.0011264719"/>
    <n v="-8894177.9584983867"/>
    <n v="1346348.9573719148"/>
    <n v="1346348.9573719148"/>
    <n v="-30020.475762948023"/>
    <n v="0"/>
  </r>
  <r>
    <s v="ST01"/>
    <s v="ST010102"/>
    <x v="0"/>
    <x v="0"/>
    <x v="2"/>
    <n v="-994161.84241840418"/>
    <n v="-58888.457374585494"/>
    <n v="-1053050.2997929896"/>
    <n v="-1033798.0448212269"/>
    <n v="-19252.25497176277"/>
    <n v="-19252.25497176277"/>
    <n v="-11648.871154232613"/>
    <n v="0"/>
  </r>
  <r>
    <s v="ST01"/>
    <s v="ST010102"/>
    <x v="0"/>
    <x v="0"/>
    <x v="3"/>
    <n v="-2028744.6965951817"/>
    <n v="-155191.13885219482"/>
    <n v="-2183935.8354473766"/>
    <n v="-2162097.8446881496"/>
    <n v="-21837.990759226959"/>
    <n v="-21837.990759226959"/>
    <n v="-55342.437731030477"/>
    <n v="0"/>
  </r>
  <r>
    <s v="ST01"/>
    <s v="ST010102"/>
    <x v="0"/>
    <x v="1"/>
    <x v="0"/>
    <n v="-59.399995543456612"/>
    <n v="-283.55999880119987"/>
    <n v="-342.95999434465648"/>
    <n v="-73.863600001199984"/>
    <n v="-269.0963943434565"/>
    <n v="-269.0963943434565"/>
    <n v="0"/>
    <n v="0"/>
  </r>
  <r>
    <s v="ST01"/>
    <s v="ST010102"/>
    <x v="0"/>
    <x v="1"/>
    <x v="1"/>
    <n v="-599.99999888330092"/>
    <n v="-143.81447605451865"/>
    <n v="-743.81447493781957"/>
    <n v="-511.53846154384615"/>
    <n v="-232.27601339397341"/>
    <n v="-232.27601339397341"/>
    <n v="-126.81954198771621"/>
    <n v="0"/>
  </r>
  <r>
    <s v="ST01"/>
    <s v="ST010102"/>
    <x v="0"/>
    <x v="1"/>
    <x v="2"/>
    <n v="-28.789569049401589"/>
    <n v="0"/>
    <n v="-28.789569049401589"/>
    <n v="-29.363329740458312"/>
    <n v="0.573760691056723"/>
    <n v="0.573760691056723"/>
    <n v="0"/>
    <n v="0"/>
  </r>
  <r>
    <s v="ST01"/>
    <s v="ST010102"/>
    <x v="0"/>
    <x v="2"/>
    <x v="0"/>
    <n v="-82248.897480310232"/>
    <n v="0"/>
    <n v="-82248.897480310232"/>
    <n v="-81385.218257217784"/>
    <n v="-863.6792230924475"/>
    <n v="0"/>
    <n v="0"/>
    <n v="0"/>
  </r>
  <r>
    <s v="ST01"/>
    <s v="ST010102"/>
    <x v="0"/>
    <x v="2"/>
    <x v="1"/>
    <n v="-1201063.6681313361"/>
    <n v="0"/>
    <n v="-1201063.6681313361"/>
    <n v="-1105980.9978062445"/>
    <n v="-95082.670325091574"/>
    <n v="0"/>
    <n v="0"/>
    <n v="0"/>
  </r>
  <r>
    <s v="ST01"/>
    <s v="ST010102"/>
    <x v="0"/>
    <x v="2"/>
    <x v="2"/>
    <n v="-11699.325952993115"/>
    <n v="0"/>
    <n v="-11699.325952993115"/>
    <n v="-11747.195017879243"/>
    <n v="47.869064886128399"/>
    <n v="0"/>
    <n v="0"/>
    <n v="0"/>
  </r>
  <r>
    <s v="ST01"/>
    <s v="ST010102"/>
    <x v="0"/>
    <x v="2"/>
    <x v="3"/>
    <n v="-395546.4091096893"/>
    <n v="0"/>
    <n v="-395546.4091096893"/>
    <n v="-406271.57403160789"/>
    <n v="10725.164921918593"/>
    <n v="0"/>
    <n v="0"/>
    <n v="0"/>
  </r>
  <r>
    <s v="ST01"/>
    <s v="ST010102"/>
    <x v="0"/>
    <x v="3"/>
    <x v="0"/>
    <n v="0"/>
    <n v="0"/>
    <n v="0"/>
    <n v="-265.09599397541217"/>
    <n v="265.09599397541217"/>
    <n v="265.09599397541217"/>
    <n v="0"/>
    <n v="0"/>
  </r>
  <r>
    <s v="ST01"/>
    <s v="ST010102"/>
    <x v="0"/>
    <x v="4"/>
    <x v="0"/>
    <n v="0"/>
    <n v="0"/>
    <n v="0"/>
    <n v="-9.1624183745335657"/>
    <n v="9.1624183745335657"/>
    <n v="9.1624183745335657"/>
    <n v="0"/>
    <n v="0"/>
  </r>
  <r>
    <s v="ST01"/>
    <s v="ST010102"/>
    <x v="0"/>
    <x v="4"/>
    <x v="1"/>
    <n v="-1562953.4058014574"/>
    <n v="0"/>
    <n v="-1562953.4058014574"/>
    <n v="-301960.8221853071"/>
    <n v="-1260992.5836161503"/>
    <n v="-1260992.5836161503"/>
    <n v="-568392.33233924722"/>
    <n v="0"/>
  </r>
  <r>
    <s v="ST01"/>
    <s v="ST010102"/>
    <x v="0"/>
    <x v="4"/>
    <x v="2"/>
    <n v="-4505.7259021700766"/>
    <n v="0"/>
    <n v="-4505.7259021700766"/>
    <n v="-4880.8863413909448"/>
    <n v="375.16043922086828"/>
    <n v="375.16043922086828"/>
    <n v="-795.97581644827449"/>
    <n v="0"/>
  </r>
  <r>
    <s v="ST01"/>
    <s v="ST010102"/>
    <x v="0"/>
    <x v="4"/>
    <x v="3"/>
    <n v="-318748.68703384267"/>
    <n v="0"/>
    <n v="-318748.68703384267"/>
    <n v="-308047.41671043739"/>
    <n v="-10701.270323405275"/>
    <n v="-10701.270323405275"/>
    <n v="-10680.92567204011"/>
    <n v="0"/>
  </r>
  <r>
    <s v="ST01"/>
    <s v="ST010102"/>
    <x v="0"/>
    <x v="5"/>
    <x v="2"/>
    <n v="-34923.189703293094"/>
    <n v="0"/>
    <n v="-34923.189703293094"/>
    <n v="-37706.767914214797"/>
    <n v="2783.5782109217034"/>
    <n v="2783.5782109217034"/>
    <n v="835.53333886954363"/>
    <n v="0"/>
  </r>
  <r>
    <s v="ST01"/>
    <s v="ST010102"/>
    <x v="0"/>
    <x v="6"/>
    <x v="3"/>
    <n v="0"/>
    <n v="0"/>
    <n v="0"/>
    <n v="-15.813825000510001"/>
    <n v="15.813825000510001"/>
    <n v="15.813825000510001"/>
    <n v="0"/>
    <n v="0"/>
  </r>
  <r>
    <s v="ST01"/>
    <s v="ST010102"/>
    <x v="0"/>
    <x v="7"/>
    <x v="2"/>
    <n v="-19101.689078731219"/>
    <n v="0"/>
    <n v="-19101.689078731219"/>
    <n v="-3271.9471453070933"/>
    <n v="-15829.741933424126"/>
    <n v="-15829.741933424126"/>
    <n v="-8490.0115287946683"/>
    <n v="-15829.741933424135"/>
  </r>
  <r>
    <s v="ST01"/>
    <s v="ST010102"/>
    <x v="0"/>
    <x v="8"/>
    <x v="2"/>
    <n v="7.8747981684662882"/>
    <n v="0"/>
    <n v="7.8747981684662882"/>
    <n v="0"/>
    <n v="7.8747981684662882"/>
    <n v="7.8747981684662882"/>
    <n v="0"/>
    <n v="0"/>
  </r>
  <r>
    <s v="ST01"/>
    <s v="ST010102"/>
    <x v="0"/>
    <x v="9"/>
    <x v="2"/>
    <n v="2.4345532238068603"/>
    <n v="0"/>
    <n v="2.4345532238068603"/>
    <n v="0"/>
    <n v="2.4345532238068603"/>
    <n v="0"/>
    <n v="0"/>
    <n v="0"/>
  </r>
  <r>
    <s v="ST01"/>
    <s v="ST010104"/>
    <x v="0"/>
    <x v="0"/>
    <x v="0"/>
    <n v="-15460.87507965745"/>
    <n v="-1987.2501287384782"/>
    <n v="-17448.125208395926"/>
    <n v="-16194.057404138748"/>
    <n v="-1254.0678042571781"/>
    <n v="-1254.0678042571781"/>
    <n v="-580.1248187076626"/>
    <n v="0"/>
  </r>
  <r>
    <s v="ST01"/>
    <s v="ST010104"/>
    <x v="0"/>
    <x v="0"/>
    <x v="2"/>
    <n v="-533361.65765404957"/>
    <n v="-15682.880703159004"/>
    <n v="-549044.5383572086"/>
    <n v="-523499.58225922671"/>
    <n v="-25544.956097981893"/>
    <n v="-25544.956097981893"/>
    <n v="-19390.872798064061"/>
    <n v="0"/>
  </r>
  <r>
    <s v="ST01"/>
    <s v="ST010104"/>
    <x v="0"/>
    <x v="0"/>
    <x v="3"/>
    <n v="-1555169.7830950301"/>
    <n v="-89719.490672878426"/>
    <n v="-1644889.2737679086"/>
    <n v="-1635895.7290327267"/>
    <n v="-8993.5447351818439"/>
    <n v="-8993.5447351818439"/>
    <n v="-75505.616634953549"/>
    <n v="0"/>
  </r>
  <r>
    <s v="ST01"/>
    <s v="ST010104"/>
    <x v="0"/>
    <x v="1"/>
    <x v="2"/>
    <n v="-12.724884874656038"/>
    <n v="0"/>
    <n v="-12.724884874656038"/>
    <n v="-12.658208885308637"/>
    <n v="-6.6675989347400488E-2"/>
    <n v="-6.6675989347400488E-2"/>
    <n v="0"/>
    <n v="0"/>
  </r>
  <r>
    <s v="ST01"/>
    <s v="ST010104"/>
    <x v="0"/>
    <x v="2"/>
    <x v="0"/>
    <n v="-1677.2529036868148"/>
    <n v="0"/>
    <n v="-1677.2529036868148"/>
    <n v="-1596.8321256325762"/>
    <n v="-80.420778054238554"/>
    <n v="0"/>
    <n v="0"/>
    <n v="0"/>
  </r>
  <r>
    <s v="ST01"/>
    <s v="ST010104"/>
    <x v="0"/>
    <x v="2"/>
    <x v="2"/>
    <n v="-2964.6318401574681"/>
    <n v="0"/>
    <n v="-2964.6318401574681"/>
    <n v="-2971.6971326540406"/>
    <n v="7.0652924965725106"/>
    <n v="0"/>
    <n v="0"/>
    <n v="0"/>
  </r>
  <r>
    <s v="ST01"/>
    <s v="ST010104"/>
    <x v="0"/>
    <x v="2"/>
    <x v="3"/>
    <n v="-220613.86783358455"/>
    <n v="0"/>
    <n v="-220613.86783358455"/>
    <n v="-224580.12093431733"/>
    <n v="3966.253100732778"/>
    <n v="0"/>
    <n v="0"/>
    <n v="0"/>
  </r>
  <r>
    <s v="ST01"/>
    <s v="ST010104"/>
    <x v="0"/>
    <x v="3"/>
    <x v="0"/>
    <n v="0"/>
    <n v="0"/>
    <n v="0"/>
    <n v="-30.983415888188439"/>
    <n v="30.983415888188439"/>
    <n v="30.983415888188439"/>
    <n v="0"/>
    <n v="0"/>
  </r>
  <r>
    <s v="ST01"/>
    <s v="ST010104"/>
    <x v="0"/>
    <x v="4"/>
    <x v="2"/>
    <n v="-3609.797987055169"/>
    <n v="0"/>
    <n v="-3609.797987055169"/>
    <n v="-3410.9758122846615"/>
    <n v="-198.82217477050744"/>
    <n v="-198.82217477050744"/>
    <n v="-344.69024155181091"/>
    <n v="0"/>
  </r>
  <r>
    <s v="ST01"/>
    <s v="ST010104"/>
    <x v="0"/>
    <x v="4"/>
    <x v="3"/>
    <n v="-224999.07319751685"/>
    <n v="0"/>
    <n v="-224999.07319751685"/>
    <n v="-217445.23532511335"/>
    <n v="-7553.8378724034992"/>
    <n v="-7553.8378724034992"/>
    <n v="-7565.8290963038544"/>
    <n v="-45159"/>
  </r>
  <r>
    <s v="ST01"/>
    <s v="ST010104"/>
    <x v="0"/>
    <x v="5"/>
    <x v="2"/>
    <n v="-7690.8546506303246"/>
    <n v="0"/>
    <n v="-7690.8546506303246"/>
    <n v="-8077.3768120179175"/>
    <n v="386.52216138759286"/>
    <n v="386.52216138759286"/>
    <n v="-161.2495195939988"/>
    <n v="0"/>
  </r>
  <r>
    <s v="ST01"/>
    <s v="ST010104"/>
    <x v="0"/>
    <x v="6"/>
    <x v="3"/>
    <n v="0"/>
    <n v="0"/>
    <n v="0"/>
    <n v="-11.162700000360001"/>
    <n v="11.162700000360001"/>
    <n v="11.162700000360001"/>
    <n v="0"/>
    <n v="0"/>
  </r>
  <r>
    <s v="ST01"/>
    <s v="ST010104"/>
    <x v="0"/>
    <x v="7"/>
    <x v="2"/>
    <n v="-4206.6121546483"/>
    <n v="0"/>
    <n v="-4206.6121546483"/>
    <n v="-700.87110206375837"/>
    <n v="-3505.7410525845416"/>
    <n v="-3505.7410525845416"/>
    <n v="-2719.9154895867678"/>
    <n v="-3505.7410525845426"/>
  </r>
  <r>
    <s v="ST01"/>
    <s v="ST010106"/>
    <x v="0"/>
    <x v="10"/>
    <x v="1"/>
    <n v="-113999.99999001999"/>
    <n v="0"/>
    <n v="-113999.99999001999"/>
    <n v="-69245.200000069992"/>
    <n v="-44754.799989949999"/>
    <n v="-44754.799989949999"/>
    <n v="-44754.8"/>
    <n v="0"/>
  </r>
  <r>
    <s v="ST01"/>
    <s v="ST010106"/>
    <x v="0"/>
    <x v="0"/>
    <x v="0"/>
    <n v="-573744.64394203748"/>
    <n v="-77308.023974153693"/>
    <n v="-651052.66791619116"/>
    <n v="-514955.16482044611"/>
    <n v="-136097.50309574505"/>
    <n v="-136097.50309574505"/>
    <n v="-36796.682616046361"/>
    <n v="0"/>
  </r>
  <r>
    <s v="ST01"/>
    <s v="ST010106"/>
    <x v="0"/>
    <x v="0"/>
    <x v="1"/>
    <n v="-654255.91324703698"/>
    <n v="-880672.1260889374"/>
    <n v="-1534928.0393359745"/>
    <n v="-1535799.0521887233"/>
    <n v="871.01285274885595"/>
    <n v="871.01285274885595"/>
    <n v="-30.692129806702759"/>
    <n v="0"/>
  </r>
  <r>
    <s v="ST01"/>
    <s v="ST010106"/>
    <x v="0"/>
    <x v="0"/>
    <x v="2"/>
    <n v="-125464.91870390411"/>
    <n v="-7567.7972722733584"/>
    <n v="-133032.71597617748"/>
    <n v="-115703.39749412199"/>
    <n v="-17329.318482055489"/>
    <n v="-17329.318482055489"/>
    <n v="-8016.9337681628867"/>
    <n v="0"/>
  </r>
  <r>
    <s v="ST01"/>
    <s v="ST010106"/>
    <x v="0"/>
    <x v="0"/>
    <x v="3"/>
    <n v="-825200.07934424398"/>
    <n v="-175664.47051041364"/>
    <n v="-1000864.5498546576"/>
    <n v="-862928.29742374795"/>
    <n v="-137936.25243090966"/>
    <n v="-137936.25243090966"/>
    <n v="-160278.96828240453"/>
    <n v="0"/>
  </r>
  <r>
    <s v="ST01"/>
    <s v="ST010106"/>
    <x v="0"/>
    <x v="1"/>
    <x v="0"/>
    <n v="-148.49999251090412"/>
    <n v="-708.89999700299995"/>
    <n v="-857.39998951390407"/>
    <n v="-184.65900000299999"/>
    <n v="-672.74098951090411"/>
    <n v="-672.74098951090411"/>
    <n v="0"/>
    <n v="0"/>
  </r>
  <r>
    <s v="ST01"/>
    <s v="ST010106"/>
    <x v="0"/>
    <x v="1"/>
    <x v="1"/>
    <n v="-1400.0000000056957"/>
    <n v="-0.12040230392660525"/>
    <n v="-1400.1204023096222"/>
    <n v="0"/>
    <n v="-1400.1204023096222"/>
    <n v="-1400.1204023096222"/>
    <n v="-0.12965690069168126"/>
    <n v="0"/>
  </r>
  <r>
    <s v="ST01"/>
    <s v="ST010106"/>
    <x v="0"/>
    <x v="1"/>
    <x v="2"/>
    <n v="-3.3186676078923592"/>
    <n v="0"/>
    <n v="-3.3186676078923592"/>
    <n v="-3.3661739696270625"/>
    <n v="4.7506361734703351E-2"/>
    <n v="4.7506361734703351E-2"/>
    <n v="0"/>
    <n v="0"/>
  </r>
  <r>
    <s v="ST01"/>
    <s v="ST010106"/>
    <x v="0"/>
    <x v="2"/>
    <x v="0"/>
    <n v="-64691.380412434548"/>
    <n v="0"/>
    <n v="-64691.380412434548"/>
    <n v="-61026.214201024195"/>
    <n v="-3665.1662114103528"/>
    <n v="0"/>
    <n v="0"/>
    <n v="0"/>
  </r>
  <r>
    <s v="ST01"/>
    <s v="ST010106"/>
    <x v="0"/>
    <x v="2"/>
    <x v="1"/>
    <n v="-1005.537406619383"/>
    <n v="0"/>
    <n v="-1005.537406619383"/>
    <n v="-6440.0236220872939"/>
    <n v="5434.4862154679113"/>
    <n v="0"/>
    <n v="0"/>
    <n v="0"/>
  </r>
  <r>
    <s v="ST01"/>
    <s v="ST010106"/>
    <x v="0"/>
    <x v="2"/>
    <x v="2"/>
    <n v="-1895.6573838960048"/>
    <n v="0"/>
    <n v="-1895.6573838960048"/>
    <n v="-1801.2424318645089"/>
    <n v="-94.414952031495886"/>
    <n v="0"/>
    <n v="0"/>
    <n v="0"/>
  </r>
  <r>
    <s v="ST01"/>
    <s v="ST010106"/>
    <x v="0"/>
    <x v="2"/>
    <x v="3"/>
    <n v="-65231.218942167878"/>
    <n v="0"/>
    <n v="-65231.218942167878"/>
    <n v="-66007.465406639414"/>
    <n v="776.24646447153646"/>
    <n v="0"/>
    <n v="0"/>
    <n v="0"/>
  </r>
  <r>
    <s v="ST01"/>
    <s v="ST010106"/>
    <x v="0"/>
    <x v="3"/>
    <x v="0"/>
    <n v="0"/>
    <n v="0"/>
    <n v="0"/>
    <n v="-31.092954448747431"/>
    <n v="31.092954448747431"/>
    <n v="31.092954448747431"/>
    <n v="0"/>
    <n v="0"/>
  </r>
  <r>
    <s v="ST01"/>
    <s v="ST010106"/>
    <x v="0"/>
    <x v="4"/>
    <x v="0"/>
    <n v="0"/>
    <n v="0"/>
    <n v="0"/>
    <n v="-5.9022021658419366"/>
    <n v="5.9022021658419366"/>
    <n v="5.9022021658419366"/>
    <n v="0"/>
    <n v="0"/>
  </r>
  <r>
    <s v="ST01"/>
    <s v="ST010106"/>
    <x v="0"/>
    <x v="4"/>
    <x v="1"/>
    <n v="-1308.3152145633489"/>
    <n v="0"/>
    <n v="-1308.3152145633489"/>
    <n v="-41150.86869558195"/>
    <n v="39842.5534810186"/>
    <n v="39842.5534810186"/>
    <n v="-92.109076446322774"/>
    <n v="0"/>
  </r>
  <r>
    <s v="ST01"/>
    <s v="ST010106"/>
    <x v="0"/>
    <x v="4"/>
    <x v="2"/>
    <n v="-187.11977596976769"/>
    <n v="0"/>
    <n v="-187.11977596976769"/>
    <n v="-653.95038071621548"/>
    <n v="466.83060474644776"/>
    <n v="466.83060474644776"/>
    <n v="95.705187654323325"/>
    <n v="0"/>
  </r>
  <r>
    <s v="ST01"/>
    <s v="ST010106"/>
    <x v="0"/>
    <x v="4"/>
    <x v="3"/>
    <n v="-52929.206539596351"/>
    <n v="0"/>
    <n v="-52929.206539596351"/>
    <n v="-40690.277952657292"/>
    <n v="-12238.928586939059"/>
    <n v="-12238.928586939059"/>
    <n v="-12245.795951147735"/>
    <n v="0"/>
  </r>
  <r>
    <s v="ST01"/>
    <s v="ST010106"/>
    <x v="0"/>
    <x v="11"/>
    <x v="1"/>
    <n v="-9999.9999900200019"/>
    <n v="0"/>
    <n v="-9999.9999900200019"/>
    <n v="-10000.00000002"/>
    <n v="9.9999979283893481E-6"/>
    <n v="9.9999979283893481E-6"/>
    <n v="0"/>
    <n v="0"/>
  </r>
  <r>
    <s v="ST01"/>
    <s v="ST010106"/>
    <x v="0"/>
    <x v="5"/>
    <x v="2"/>
    <n v="-2540.875759880746"/>
    <n v="0"/>
    <n v="-2540.875759880746"/>
    <n v="-4285.4007238028889"/>
    <n v="1744.5249639221429"/>
    <n v="1744.5249639221429"/>
    <n v="457.96672819606147"/>
    <n v="0"/>
  </r>
  <r>
    <s v="ST01"/>
    <s v="ST010106"/>
    <x v="0"/>
    <x v="6"/>
    <x v="3"/>
    <n v="0"/>
    <n v="0"/>
    <n v="0"/>
    <n v="-1.2403000000400004"/>
    <n v="1.2403000000400004"/>
    <n v="1.2403000000400004"/>
    <n v="0"/>
    <n v="0"/>
  </r>
  <r>
    <s v="ST01"/>
    <s v="ST010106"/>
    <x v="0"/>
    <x v="7"/>
    <x v="2"/>
    <n v="-1389.7647712611229"/>
    <n v="0"/>
    <n v="-1389.7647712611229"/>
    <n v="-371.8590973451129"/>
    <n v="-1017.90567391601"/>
    <n v="-1017.90567391601"/>
    <n v="-1271.4062748663794"/>
    <n v="0"/>
  </r>
  <r>
    <s v="ST01"/>
    <s v="ST010106"/>
    <x v="0"/>
    <x v="12"/>
    <x v="1"/>
    <n v="0"/>
    <n v="-250000.00000001001"/>
    <n v="-250000.00000001001"/>
    <n v="-250000.00000001001"/>
    <n v="0"/>
    <n v="0"/>
    <n v="0"/>
    <n v="0"/>
  </r>
  <r>
    <s v="ST01"/>
    <s v="ST010106"/>
    <x v="0"/>
    <x v="8"/>
    <x v="2"/>
    <n v="1.6111723480362237"/>
    <n v="0"/>
    <n v="1.6111723480362237"/>
    <n v="0"/>
    <n v="1.6111723480362237"/>
    <n v="1.6111723480362237"/>
    <n v="0"/>
    <n v="0"/>
  </r>
  <r>
    <s v="ST01"/>
    <s v="ST010106"/>
    <x v="0"/>
    <x v="13"/>
    <x v="3"/>
    <n v="0"/>
    <n v="-9866.2499970044955"/>
    <n v="-9866.2499970044955"/>
    <n v="-9866.206500140248"/>
    <n v="-4.3496864247572375E-2"/>
    <n v="-4.3496864247572375E-2"/>
    <n v="0"/>
    <n v="0"/>
  </r>
  <r>
    <s v="ST01"/>
    <s v="ST010207"/>
    <x v="0"/>
    <x v="0"/>
    <x v="0"/>
    <n v="-223717.10808590488"/>
    <n v="-26763.344461602766"/>
    <n v="-250480.45254750765"/>
    <n v="-245451.76382493603"/>
    <n v="-5028.68872257162"/>
    <n v="-5028.68872257162"/>
    <n v="-26306.324950713453"/>
    <n v="0"/>
  </r>
  <r>
    <s v="ST01"/>
    <s v="ST010207"/>
    <x v="0"/>
    <x v="0"/>
    <x v="2"/>
    <n v="-1827773.9486422478"/>
    <n v="-84125.156756736091"/>
    <n v="-1911899.1053989839"/>
    <n v="-1813114.6681570164"/>
    <n v="-98784.437241967535"/>
    <n v="-98784.437241967535"/>
    <n v="-101255.03881008292"/>
    <n v="0"/>
  </r>
  <r>
    <s v="ST01"/>
    <s v="ST010207"/>
    <x v="0"/>
    <x v="0"/>
    <x v="4"/>
    <n v="-6523079.9996000016"/>
    <n v="-208717.00000000003"/>
    <n v="-6731796.9996000016"/>
    <n v="-6552361.4792899974"/>
    <n v="-179435.52031000424"/>
    <n v="-179435.52031000424"/>
    <n v="-179435.51999999999"/>
    <n v="0"/>
  </r>
  <r>
    <s v="ST01"/>
    <s v="ST010207"/>
    <x v="0"/>
    <x v="1"/>
    <x v="2"/>
    <n v="-56.423627503703578"/>
    <n v="0"/>
    <n v="-56.423627503703578"/>
    <n v="-56.888662200890408"/>
    <n v="0.46503469718683021"/>
    <n v="0.46503469718683021"/>
    <n v="0"/>
    <n v="0"/>
  </r>
  <r>
    <s v="ST01"/>
    <s v="ST010207"/>
    <x v="0"/>
    <x v="2"/>
    <x v="0"/>
    <n v="-21597.357308716462"/>
    <n v="0"/>
    <n v="-21597.357308716462"/>
    <n v="-22704.585469275808"/>
    <n v="1107.2281605593453"/>
    <n v="0"/>
    <n v="0"/>
    <n v="0"/>
  </r>
  <r>
    <s v="ST01"/>
    <s v="ST010207"/>
    <x v="0"/>
    <x v="2"/>
    <x v="2"/>
    <n v="-12535.579141058321"/>
    <n v="0"/>
    <n v="-12535.579141058321"/>
    <n v="-10500.174716201907"/>
    <n v="-2035.4044248564132"/>
    <n v="0"/>
    <n v="0"/>
    <n v="0"/>
  </r>
  <r>
    <s v="ST01"/>
    <s v="ST010207"/>
    <x v="0"/>
    <x v="2"/>
    <x v="4"/>
    <n v="-603018.23996000004"/>
    <n v="0"/>
    <n v="-603018.23996000004"/>
    <n v="-603017.99999000004"/>
    <n v="-0.23996999999508262"/>
    <n v="0"/>
    <n v="0"/>
    <n v="0"/>
  </r>
  <r>
    <s v="ST01"/>
    <s v="ST010207"/>
    <x v="0"/>
    <x v="3"/>
    <x v="0"/>
    <n v="0"/>
    <n v="0"/>
    <n v="0"/>
    <n v="-321.85910626859049"/>
    <n v="321.85910626859049"/>
    <n v="321.85910626859049"/>
    <n v="0"/>
    <n v="0"/>
  </r>
  <r>
    <s v="ST01"/>
    <s v="ST010207"/>
    <x v="0"/>
    <x v="4"/>
    <x v="0"/>
    <n v="0"/>
    <n v="0"/>
    <n v="0"/>
    <n v="-2.6952289440351747"/>
    <n v="2.6952289440351747"/>
    <n v="2.6952289440351747"/>
    <n v="0"/>
    <n v="0"/>
  </r>
  <r>
    <s v="ST01"/>
    <s v="ST010207"/>
    <x v="0"/>
    <x v="4"/>
    <x v="2"/>
    <n v="-3176.2141197507535"/>
    <n v="0"/>
    <n v="-3176.2141197507535"/>
    <n v="-244.58046454649636"/>
    <n v="-2931.6336552042571"/>
    <n v="-2931.6336552042571"/>
    <n v="-2936.6376593456253"/>
    <n v="0"/>
  </r>
  <r>
    <s v="ST01"/>
    <s v="ST010207"/>
    <x v="0"/>
    <x v="4"/>
    <x v="4"/>
    <n v="-289305"/>
    <n v="0"/>
    <n v="-289305"/>
    <n v="-203444.41998000004"/>
    <n v="-85860.580019999965"/>
    <n v="-85860.580019999965"/>
    <n v="-85860.579999999987"/>
    <n v="-82500"/>
  </r>
  <r>
    <s v="ST01"/>
    <s v="ST010207"/>
    <x v="0"/>
    <x v="5"/>
    <x v="2"/>
    <n v="-67826.953737013377"/>
    <n v="0"/>
    <n v="-67826.953737013377"/>
    <n v="-83634.104816080478"/>
    <n v="15807.151079067102"/>
    <n v="15807.151079067102"/>
    <n v="15878.748680313558"/>
    <n v="0"/>
  </r>
  <r>
    <s v="ST01"/>
    <s v="ST010207"/>
    <x v="0"/>
    <x v="7"/>
    <x v="2"/>
    <n v="-37098.827242475709"/>
    <n v="0"/>
    <n v="-37098.827242475709"/>
    <n v="-7257.2215880525637"/>
    <n v="-29841.605654423147"/>
    <n v="-29841.605654423147"/>
    <n v="-29856.811509963154"/>
    <n v="-29841.605654423154"/>
  </r>
  <r>
    <s v="ST01"/>
    <s v="ST010207"/>
    <x v="0"/>
    <x v="8"/>
    <x v="2"/>
    <n v="3.626818997691128"/>
    <n v="0"/>
    <n v="3.626818997691128"/>
    <n v="0"/>
    <n v="3.626818997691128"/>
    <n v="3.626818997691128"/>
    <n v="0"/>
    <n v="0"/>
  </r>
  <r>
    <s v="ST01"/>
    <s v="ST010207"/>
    <x v="0"/>
    <x v="9"/>
    <x v="2"/>
    <n v="1.1212930783157651"/>
    <n v="0"/>
    <n v="1.1212930783157651"/>
    <n v="0"/>
    <n v="1.1212930783157651"/>
    <n v="0"/>
    <n v="0"/>
    <n v="0"/>
  </r>
  <r>
    <s v="ST01"/>
    <s v="ST010207"/>
    <x v="0"/>
    <x v="13"/>
    <x v="4"/>
    <n v="0"/>
    <n v="-39045"/>
    <n v="-39045"/>
    <n v="-39044.990000000005"/>
    <n v="-9.9999999947613105E-3"/>
    <n v="-9.9999999947613105E-3"/>
    <n v="0"/>
    <n v="0"/>
  </r>
  <r>
    <s v="ST01"/>
    <s v="ST010209"/>
    <x v="0"/>
    <x v="0"/>
    <x v="0"/>
    <n v="-239263.91440991516"/>
    <n v="-1736893.7225341862"/>
    <n v="-1976157.6369441014"/>
    <n v="-253315.12061494333"/>
    <n v="-1722842.5163291581"/>
    <n v="-1722842.5163291581"/>
    <n v="-1716881.9889894812"/>
    <n v="0"/>
  </r>
  <r>
    <s v="ST01"/>
    <s v="ST010209"/>
    <x v="0"/>
    <x v="0"/>
    <x v="1"/>
    <n v="-669638.014539639"/>
    <n v="9.999926078307908E-6"/>
    <n v="-669638.01452963904"/>
    <n v="-778847.76210135233"/>
    <n v="109209.74757171329"/>
    <n v="109209.74757171329"/>
    <n v="-3147.0923073128256"/>
    <n v="0"/>
  </r>
  <r>
    <s v="ST01"/>
    <s v="ST010209"/>
    <x v="0"/>
    <x v="0"/>
    <x v="2"/>
    <n v="-3362483.7922051023"/>
    <n v="-183445.21629076055"/>
    <n v="-3545929.0084958626"/>
    <n v="-3505946.8112060856"/>
    <n v="-39982.197289776988"/>
    <n v="-39982.197289776988"/>
    <n v="-154162.05653730113"/>
    <n v="0"/>
  </r>
  <r>
    <s v="ST01"/>
    <s v="ST010209"/>
    <x v="0"/>
    <x v="0"/>
    <x v="3"/>
    <n v="-31001816.941754896"/>
    <n v="-1542988.6753721631"/>
    <n v="-32544805.617127061"/>
    <n v="-30669970.748310979"/>
    <n v="-1874834.8688160814"/>
    <n v="-1874834.8688160814"/>
    <n v="-1273298.9577697772"/>
    <n v="0"/>
  </r>
  <r>
    <s v="ST01"/>
    <s v="ST010209"/>
    <x v="0"/>
    <x v="1"/>
    <x v="1"/>
    <n v="9.688976021493545E-8"/>
    <n v="-12.345743578453442"/>
    <n v="-12.345743481563682"/>
    <n v="-73.076923077692314"/>
    <n v="60.731179596128634"/>
    <n v="60.731179596128634"/>
    <n v="-13.294686205442224"/>
    <n v="0"/>
  </r>
  <r>
    <s v="ST01"/>
    <s v="ST010209"/>
    <x v="0"/>
    <x v="1"/>
    <x v="2"/>
    <n v="-87.723795633506526"/>
    <n v="0"/>
    <n v="-87.723795633506526"/>
    <n v="-86.812399436816847"/>
    <n v="-0.91139619668967953"/>
    <n v="-0.91139619668967953"/>
    <n v="0"/>
    <n v="0"/>
  </r>
  <r>
    <s v="ST01"/>
    <s v="ST010209"/>
    <x v="0"/>
    <x v="1"/>
    <x v="3"/>
    <n v="-6274.5599988036029"/>
    <n v="-81.480000001200011"/>
    <n v="-6356.039998804803"/>
    <n v="-6269.5056000059976"/>
    <n v="-86.534398798805341"/>
    <n v="-86.534398798805341"/>
    <n v="-86.52000000000001"/>
    <n v="0"/>
  </r>
  <r>
    <s v="ST01"/>
    <s v="ST010209"/>
    <x v="0"/>
    <x v="2"/>
    <x v="0"/>
    <n v="-26066.785676147316"/>
    <n v="0"/>
    <n v="-26066.785676147316"/>
    <n v="-24859.292658738101"/>
    <n v="-1207.4930174092151"/>
    <n v="0"/>
    <n v="0"/>
    <n v="0"/>
  </r>
  <r>
    <s v="ST01"/>
    <s v="ST010209"/>
    <x v="0"/>
    <x v="2"/>
    <x v="1"/>
    <n v="-103105.22612292362"/>
    <n v="0"/>
    <n v="-103105.22612292362"/>
    <n v="-96639.578575700347"/>
    <n v="-6465.6475472232705"/>
    <n v="0"/>
    <n v="0"/>
    <n v="0"/>
  </r>
  <r>
    <s v="ST01"/>
    <s v="ST010209"/>
    <x v="0"/>
    <x v="2"/>
    <x v="2"/>
    <n v="-38434.167312668898"/>
    <n v="0"/>
    <n v="-38434.167312668898"/>
    <n v="-38375.687136753164"/>
    <n v="-58.480175915734435"/>
    <n v="0"/>
    <n v="0"/>
    <n v="0"/>
  </r>
  <r>
    <s v="ST01"/>
    <s v="ST010209"/>
    <x v="0"/>
    <x v="2"/>
    <x v="3"/>
    <n v="-5635994.985188853"/>
    <n v="0"/>
    <n v="-5635994.985188853"/>
    <n v="-5789996.4046391807"/>
    <n v="154001.41945032775"/>
    <n v="0"/>
    <n v="0"/>
    <n v="0"/>
  </r>
  <r>
    <s v="ST01"/>
    <s v="ST010209"/>
    <x v="0"/>
    <x v="3"/>
    <x v="0"/>
    <n v="9.9899989436380565E-6"/>
    <n v="0"/>
    <n v="9.9899989436380565E-6"/>
    <n v="-440.76256452590565"/>
    <n v="440.76257451590459"/>
    <n v="440.76257451590459"/>
    <n v="0"/>
    <n v="0"/>
  </r>
  <r>
    <s v="ST01"/>
    <s v="ST010209"/>
    <x v="0"/>
    <x v="4"/>
    <x v="0"/>
    <n v="0"/>
    <n v="0"/>
    <n v="0"/>
    <n v="-3.1394361146977667"/>
    <n v="3.1394361146977667"/>
    <n v="3.1394361146977667"/>
    <n v="0"/>
    <n v="0"/>
  </r>
  <r>
    <s v="ST01"/>
    <s v="ST010209"/>
    <x v="0"/>
    <x v="4"/>
    <x v="1"/>
    <n v="-134171.58651203586"/>
    <n v="0"/>
    <n v="-134171.58651203586"/>
    <n v="-31348.094170159988"/>
    <n v="-102823.49234187588"/>
    <n v="-102823.49234187588"/>
    <n v="-59585.435979272414"/>
    <n v="0"/>
  </r>
  <r>
    <s v="ST01"/>
    <s v="ST010209"/>
    <x v="0"/>
    <x v="4"/>
    <x v="2"/>
    <n v="-30738.606917878918"/>
    <n v="0"/>
    <n v="-30738.606917878918"/>
    <n v="-45409.585969473461"/>
    <n v="14670.979051594542"/>
    <n v="14670.979051594542"/>
    <n v="6672.2601763807461"/>
    <n v="0"/>
  </r>
  <r>
    <s v="ST01"/>
    <s v="ST010209"/>
    <x v="0"/>
    <x v="4"/>
    <x v="3"/>
    <n v="-3055846.2617783789"/>
    <n v="0"/>
    <n v="-3055846.2617783789"/>
    <n v="-2932329.196832987"/>
    <n v="-123517.06494539184"/>
    <n v="-123517.06494539184"/>
    <n v="-123567.67615115635"/>
    <n v="-1137150.5102206548"/>
  </r>
  <r>
    <s v="ST01"/>
    <s v="ST010209"/>
    <x v="0"/>
    <x v="11"/>
    <x v="3"/>
    <n v="-5000.0000000099999"/>
    <n v="0"/>
    <n v="-5000.0000000099999"/>
    <n v="-5000.0000000099999"/>
    <n v="0"/>
    <n v="0"/>
    <n v="0"/>
    <n v="0"/>
  </r>
  <r>
    <s v="ST01"/>
    <s v="ST010209"/>
    <x v="0"/>
    <x v="5"/>
    <x v="2"/>
    <n v="-107599.21389247684"/>
    <n v="0"/>
    <n v="-107599.21389247684"/>
    <n v="-109991.39222353358"/>
    <n v="2392.1783310567407"/>
    <n v="2392.1783310567407"/>
    <n v="1905.1972137979769"/>
    <n v="0"/>
  </r>
  <r>
    <s v="ST01"/>
    <s v="ST010209"/>
    <x v="0"/>
    <x v="14"/>
    <x v="2"/>
    <n v="0"/>
    <n v="0"/>
    <n v="0"/>
    <n v="-1.1748000068639999"/>
    <n v="1.1748000068639999"/>
    <n v="1.1748000068639999"/>
    <n v="0"/>
    <n v="0"/>
  </r>
  <r>
    <s v="ST01"/>
    <s v="ST010209"/>
    <x v="0"/>
    <x v="15"/>
    <x v="2"/>
    <n v="-0.81808328539005193"/>
    <n v="-10.244376913046793"/>
    <n v="-11.062460198436845"/>
    <n v="-1.452000006864"/>
    <n v="-9.6104601915728445"/>
    <n v="-9.6104601915728445"/>
    <n v="0"/>
    <n v="0"/>
  </r>
  <r>
    <s v="ST01"/>
    <s v="ST010209"/>
    <x v="0"/>
    <x v="6"/>
    <x v="3"/>
    <n v="0"/>
    <n v="-7212.8399988119991"/>
    <n v="-7212.8399988119991"/>
    <n v="-7287.2580000204007"/>
    <n v="74.41800120840162"/>
    <n v="74.41800120840162"/>
    <n v="0"/>
    <n v="0"/>
  </r>
  <r>
    <s v="ST01"/>
    <s v="ST010209"/>
    <x v="0"/>
    <x v="7"/>
    <x v="2"/>
    <n v="-58852.777951942633"/>
    <n v="0"/>
    <n v="-58852.777951942633"/>
    <n v="-9544.3349139357215"/>
    <n v="-49308.44303800691"/>
    <n v="-49308.44303800691"/>
    <n v="-33865.012475774907"/>
    <n v="-49308.44303800691"/>
  </r>
  <r>
    <s v="ST01"/>
    <s v="ST010209"/>
    <x v="0"/>
    <x v="8"/>
    <x v="2"/>
    <n v="2.9944456098968124"/>
    <n v="0"/>
    <n v="2.9944456098968124"/>
    <n v="0"/>
    <n v="2.9944456098968124"/>
    <n v="2.9944456098968124"/>
    <n v="0"/>
    <n v="0"/>
  </r>
  <r>
    <s v="ST01"/>
    <s v="ST010209"/>
    <x v="0"/>
    <x v="16"/>
    <x v="2"/>
    <n v="0"/>
    <n v="0"/>
    <n v="0"/>
    <n v="-5288.3825359310486"/>
    <n v="5288.3825359310486"/>
    <n v="5288.3825359310486"/>
    <n v="0"/>
    <n v="0"/>
  </r>
  <r>
    <s v="ST01"/>
    <s v="ST010209"/>
    <x v="0"/>
    <x v="9"/>
    <x v="2"/>
    <n v="0.92576200436148148"/>
    <n v="0"/>
    <n v="0.92576200436148148"/>
    <n v="0"/>
    <n v="0.92576200436148148"/>
    <n v="0"/>
    <n v="0"/>
    <n v="0"/>
  </r>
  <r>
    <s v="ST01"/>
    <s v="ST010209"/>
    <x v="0"/>
    <x v="13"/>
    <x v="3"/>
    <n v="0"/>
    <n v="-19732.499994008991"/>
    <n v="-19732.499994008991"/>
    <n v="-19732.413000280496"/>
    <n v="-8.6993728495144751E-2"/>
    <n v="-8.6993728495144751E-2"/>
    <n v="0"/>
    <n v="0"/>
  </r>
  <r>
    <s v="ST01"/>
    <s v="ST010210"/>
    <x v="0"/>
    <x v="0"/>
    <x v="0"/>
    <n v="-455673.69342912373"/>
    <n v="-60208.527799937707"/>
    <n v="-515882.22122906143"/>
    <n v="-510198.12649704242"/>
    <n v="-5684.0947320190025"/>
    <n v="-5684.0947320190025"/>
    <n v="-39367.972183402562"/>
    <n v="0"/>
  </r>
  <r>
    <s v="ST01"/>
    <s v="ST010210"/>
    <x v="0"/>
    <x v="0"/>
    <x v="2"/>
    <n v="-4586870.5979347657"/>
    <n v="-297024.29584151658"/>
    <n v="-4883894.8937762827"/>
    <n v="-4638592.0821983712"/>
    <n v="-245302.81157791149"/>
    <n v="-245302.81157791149"/>
    <n v="-136411.61183896579"/>
    <n v="0"/>
  </r>
  <r>
    <s v="ST01"/>
    <s v="ST010210"/>
    <x v="0"/>
    <x v="0"/>
    <x v="3"/>
    <n v="-41435133.633168213"/>
    <n v="-2227274.4190585315"/>
    <n v="-43662408.052226745"/>
    <n v="-42232551.422640957"/>
    <n v="-1429856.6295857877"/>
    <n v="-1429856.6295857877"/>
    <n v="-3267239.853886642"/>
    <n v="0"/>
  </r>
  <r>
    <s v="ST01"/>
    <s v="ST010210"/>
    <x v="0"/>
    <x v="1"/>
    <x v="2"/>
    <n v="-151.8350578904375"/>
    <n v="0"/>
    <n v="-151.8350578904375"/>
    <n v="-151.39756694308608"/>
    <n v="-0.4374909473514208"/>
    <n v="-0.4374909473514208"/>
    <n v="0"/>
    <n v="0"/>
  </r>
  <r>
    <s v="ST01"/>
    <s v="ST010210"/>
    <x v="0"/>
    <x v="2"/>
    <x v="0"/>
    <n v="-50772.432686434135"/>
    <n v="0"/>
    <n v="-50772.432686434135"/>
    <n v="-48639.937174291772"/>
    <n v="-2132.4955121423627"/>
    <n v="0"/>
    <n v="0"/>
    <n v="0"/>
  </r>
  <r>
    <s v="ST01"/>
    <s v="ST010210"/>
    <x v="0"/>
    <x v="2"/>
    <x v="2"/>
    <n v="-91217.564660825257"/>
    <n v="0"/>
    <n v="-91217.564660825257"/>
    <n v="-92264.094083098084"/>
    <n v="1046.5294222728262"/>
    <n v="0"/>
    <n v="0"/>
    <n v="0"/>
  </r>
  <r>
    <s v="ST01"/>
    <s v="ST010210"/>
    <x v="0"/>
    <x v="2"/>
    <x v="3"/>
    <n v="-3421957.7197520407"/>
    <n v="0"/>
    <n v="-3421957.7197520407"/>
    <n v="-3037748.1158093568"/>
    <n v="-384209.6039426839"/>
    <n v="0"/>
    <n v="0"/>
    <n v="0"/>
  </r>
  <r>
    <s v="ST01"/>
    <s v="ST010210"/>
    <x v="0"/>
    <x v="3"/>
    <x v="0"/>
    <n v="0"/>
    <n v="0"/>
    <n v="0"/>
    <n v="-411.39091095983525"/>
    <n v="411.39091095983525"/>
    <n v="411.39091095983525"/>
    <n v="0"/>
    <n v="0"/>
  </r>
  <r>
    <s v="ST01"/>
    <s v="ST010210"/>
    <x v="0"/>
    <x v="4"/>
    <x v="0"/>
    <n v="-41556.499990011267"/>
    <n v="0"/>
    <n v="-41556.499990011267"/>
    <n v="-36422.510208181397"/>
    <n v="-5133.9897818298705"/>
    <n v="-5133.9897818298705"/>
    <n v="-5129.0064999999995"/>
    <n v="0"/>
  </r>
  <r>
    <s v="ST01"/>
    <s v="ST010210"/>
    <x v="0"/>
    <x v="4"/>
    <x v="2"/>
    <n v="-34110.863555811018"/>
    <n v="0"/>
    <n v="-34110.863555811018"/>
    <n v="-46601.403878395315"/>
    <n v="12490.540322584297"/>
    <n v="12490.540322584297"/>
    <n v="4074.9169449455972"/>
    <n v="0"/>
  </r>
  <r>
    <s v="ST01"/>
    <s v="ST010210"/>
    <x v="0"/>
    <x v="4"/>
    <x v="3"/>
    <n v="-3497126.8296948415"/>
    <n v="0"/>
    <n v="-3497126.8296948415"/>
    <n v="-2933605.0975319901"/>
    <n v="-563521.73216285137"/>
    <n v="-563521.73216285137"/>
    <n v="-563371.10758961074"/>
    <n v="-1095690.568319147"/>
  </r>
  <r>
    <s v="ST01"/>
    <s v="ST010210"/>
    <x v="0"/>
    <x v="5"/>
    <x v="2"/>
    <n v="-96197.521736112481"/>
    <n v="0"/>
    <n v="-96197.521736112481"/>
    <n v="-99089.249156043603"/>
    <n v="2891.7274199311214"/>
    <n v="2891.7274199311214"/>
    <n v="1640.7254481569751"/>
    <n v="0"/>
  </r>
  <r>
    <s v="ST01"/>
    <s v="ST010210"/>
    <x v="0"/>
    <x v="6"/>
    <x v="3"/>
    <n v="0"/>
    <n v="0"/>
    <n v="0"/>
    <n v="-148.21585000478001"/>
    <n v="148.21585000478001"/>
    <n v="148.21585000478001"/>
    <n v="0"/>
    <n v="0"/>
  </r>
  <r>
    <s v="ST01"/>
    <s v="ST010210"/>
    <x v="0"/>
    <x v="7"/>
    <x v="2"/>
    <n v="-52616.475356943374"/>
    <n v="0"/>
    <n v="-52616.475356943374"/>
    <n v="-8598.318115422313"/>
    <n v="-44018.157241521061"/>
    <n v="-44018.157241521061"/>
    <n v="-56714.38912210102"/>
    <n v="-44018.157241521054"/>
  </r>
  <r>
    <s v="ST01"/>
    <s v="ST010210"/>
    <x v="0"/>
    <x v="8"/>
    <x v="2"/>
    <n v="5.7148539719323495"/>
    <n v="0"/>
    <n v="5.7148539719323495"/>
    <n v="0"/>
    <n v="5.7148539719323495"/>
    <n v="5.7148539719323495"/>
    <n v="0"/>
    <n v="0"/>
  </r>
  <r>
    <s v="ST01"/>
    <s v="ST010210"/>
    <x v="0"/>
    <x v="9"/>
    <x v="2"/>
    <n v="1.7667882496310794"/>
    <n v="0"/>
    <n v="1.7667882496310794"/>
    <n v="0"/>
    <n v="1.7667882496310794"/>
    <n v="0"/>
    <n v="0"/>
    <n v="0"/>
  </r>
  <r>
    <s v="ST01"/>
    <s v="ST010210"/>
    <x v="0"/>
    <x v="13"/>
    <x v="3"/>
    <n v="0"/>
    <n v="-11444.849996525238"/>
    <n v="-11444.849996525238"/>
    <n v="-11444.799540162687"/>
    <n v="-5.0456362550903577E-2"/>
    <n v="-5.0456362550903577E-2"/>
    <n v="0"/>
    <n v="0"/>
  </r>
  <r>
    <s v="ST01"/>
    <s v="ST010211"/>
    <x v="0"/>
    <x v="0"/>
    <x v="0"/>
    <n v="-47295.750459271381"/>
    <n v="-6216.3299024121334"/>
    <n v="-53512.080361683518"/>
    <n v="-51170.683576313182"/>
    <n v="-2341.3967853703361"/>
    <n v="-2341.3967853703361"/>
    <n v="-3623.2943137658658"/>
    <n v="0"/>
  </r>
  <r>
    <s v="ST01"/>
    <s v="ST010211"/>
    <x v="0"/>
    <x v="0"/>
    <x v="1"/>
    <n v="-3153425.915555194"/>
    <n v="1.0000010661315173E-5"/>
    <n v="-3153425.9155451939"/>
    <n v="-3659445.248545283"/>
    <n v="506019.33300008904"/>
    <n v="506019.33300008904"/>
    <n v="-13541.875907239702"/>
    <n v="0"/>
  </r>
  <r>
    <s v="ST01"/>
    <s v="ST010211"/>
    <x v="0"/>
    <x v="0"/>
    <x v="2"/>
    <n v="-164927.93192959821"/>
    <n v="-11006.281280738469"/>
    <n v="-175934.21321033669"/>
    <n v="-167229.28159828632"/>
    <n v="-8704.9316120503645"/>
    <n v="-8704.9316120503645"/>
    <n v="-5614.7162487205596"/>
    <n v="0"/>
  </r>
  <r>
    <s v="ST01"/>
    <s v="ST010211"/>
    <x v="0"/>
    <x v="1"/>
    <x v="1"/>
    <n v="4.1727318489392928E-7"/>
    <n v="-53.123490255921382"/>
    <n v="-53.123489838648197"/>
    <n v="-219.23076923307696"/>
    <n v="166.10727939442876"/>
    <n v="166.10727939442876"/>
    <n v="-57.206771597212736"/>
    <n v="0"/>
  </r>
  <r>
    <s v="ST01"/>
    <s v="ST010211"/>
    <x v="0"/>
    <x v="1"/>
    <x v="2"/>
    <n v="-4.2969508159997574"/>
    <n v="0"/>
    <n v="-4.2969508159997574"/>
    <n v="-4.5762377364054414"/>
    <n v="0.27928692040568404"/>
    <n v="0.27928692040568404"/>
    <n v="0"/>
    <n v="0"/>
  </r>
  <r>
    <s v="ST01"/>
    <s v="ST010211"/>
    <x v="0"/>
    <x v="2"/>
    <x v="0"/>
    <n v="-5196.3337212681981"/>
    <n v="0"/>
    <n v="-5196.3337212681981"/>
    <n v="-4958.3982439476531"/>
    <n v="-237.93547732054503"/>
    <n v="0"/>
    <n v="0"/>
    <n v="0"/>
  </r>
  <r>
    <s v="ST01"/>
    <s v="ST010211"/>
    <x v="0"/>
    <x v="2"/>
    <x v="1"/>
    <n v="-443659.74723816762"/>
    <n v="0"/>
    <n v="-443659.74723816762"/>
    <n v="-334924.22532575217"/>
    <n v="-108735.52191241545"/>
    <n v="0"/>
    <n v="0"/>
    <n v="0"/>
  </r>
  <r>
    <s v="ST01"/>
    <s v="ST010211"/>
    <x v="0"/>
    <x v="2"/>
    <x v="2"/>
    <n v="-2362.9802860027075"/>
    <n v="0"/>
    <n v="-2362.9802860027075"/>
    <n v="-2523.7072047721767"/>
    <n v="160.72691876946919"/>
    <n v="0"/>
    <n v="0"/>
    <n v="0"/>
  </r>
  <r>
    <s v="ST01"/>
    <s v="ST010211"/>
    <x v="0"/>
    <x v="3"/>
    <x v="0"/>
    <n v="0"/>
    <n v="0"/>
    <n v="0"/>
    <n v="-82.951058050179469"/>
    <n v="82.951058050179469"/>
    <n v="82.951058050179469"/>
    <n v="0"/>
    <n v="0"/>
  </r>
  <r>
    <s v="ST01"/>
    <s v="ST010211"/>
    <x v="0"/>
    <x v="4"/>
    <x v="0"/>
    <n v="0"/>
    <n v="0"/>
    <n v="0"/>
    <n v="-0.63608971495747968"/>
    <n v="0.63608971495747968"/>
    <n v="0.63608971495747968"/>
    <n v="0"/>
    <n v="0"/>
  </r>
  <r>
    <s v="ST01"/>
    <s v="ST010211"/>
    <x v="0"/>
    <x v="4"/>
    <x v="1"/>
    <n v="-577337.37512434891"/>
    <n v="0"/>
    <n v="-577337.37512434891"/>
    <n v="-179836.88412122781"/>
    <n v="-397500.49100312113"/>
    <n v="-397500.49100312113"/>
    <n v="-256394.95163046574"/>
    <n v="0"/>
  </r>
  <r>
    <s v="ST01"/>
    <s v="ST010211"/>
    <x v="0"/>
    <x v="4"/>
    <x v="2"/>
    <n v="-131.3710304907861"/>
    <n v="0"/>
    <n v="-131.3710304907861"/>
    <n v="-31.202800644121844"/>
    <n v="-100.16822984666425"/>
    <n v="-100.16822984666425"/>
    <n v="-100.7864965275548"/>
    <n v="0"/>
  </r>
  <r>
    <s v="ST01"/>
    <s v="ST010211"/>
    <x v="0"/>
    <x v="5"/>
    <x v="2"/>
    <n v="-5792.1367643410586"/>
    <n v="0"/>
    <n v="-5792.1367643410586"/>
    <n v="-6273.8945397556781"/>
    <n v="481.75777541461957"/>
    <n v="481.75777541461957"/>
    <n v="492.86335567971787"/>
    <n v="0"/>
  </r>
  <r>
    <s v="ST01"/>
    <s v="ST010211"/>
    <x v="0"/>
    <x v="7"/>
    <x v="2"/>
    <n v="-3168.0839152689387"/>
    <n v="0"/>
    <n v="-3168.0839152689387"/>
    <n v="-544.40760862016782"/>
    <n v="-2623.6763066487711"/>
    <n v="-2623.6763066487711"/>
    <n v="-2623.0797519002754"/>
    <n v="-1348.6763066487702"/>
  </r>
  <r>
    <s v="ST01"/>
    <s v="ST010212"/>
    <x v="0"/>
    <x v="0"/>
    <x v="0"/>
    <n v="-258434.16422046971"/>
    <n v="-33684.036353832824"/>
    <n v="-292118.20057430252"/>
    <n v="-278050.85269501782"/>
    <n v="-14067.347879284702"/>
    <n v="-14067.347879284702"/>
    <n v="-27827.689627242897"/>
    <n v="0"/>
  </r>
  <r>
    <s v="ST01"/>
    <s v="ST010212"/>
    <x v="0"/>
    <x v="0"/>
    <x v="1"/>
    <n v="-51348417.191005379"/>
    <n v="9.9945648344146321E-6"/>
    <n v="-51348417.190995388"/>
    <n v="-47514661.881832831"/>
    <n v="-3833755.3091625571"/>
    <n v="-3833755.3091625571"/>
    <n v="-267706.25205415807"/>
    <n v="0"/>
  </r>
  <r>
    <s v="ST01"/>
    <s v="ST010212"/>
    <x v="0"/>
    <x v="0"/>
    <x v="2"/>
    <n v="-1534521.409575785"/>
    <n v="-105512.34318688462"/>
    <n v="-1640033.7527626697"/>
    <n v="-1533466.6310560089"/>
    <n v="-106567.12170666084"/>
    <n v="-106567.12170666084"/>
    <n v="-108344.42283527278"/>
    <n v="0"/>
  </r>
  <r>
    <s v="ST01"/>
    <s v="ST010212"/>
    <x v="0"/>
    <x v="1"/>
    <x v="1"/>
    <n v="8.0232296113535995E-6"/>
    <n v="-1050.1861462816435"/>
    <n v="-1050.1861382584138"/>
    <n v="-657.69230769923081"/>
    <n v="-392.49383055918304"/>
    <n v="-392.49383055918304"/>
    <n v="-1130.9076025590114"/>
    <n v="0"/>
  </r>
  <r>
    <s v="ST01"/>
    <s v="ST010212"/>
    <x v="0"/>
    <x v="1"/>
    <x v="2"/>
    <n v="-51.886171338033549"/>
    <n v="0"/>
    <n v="-51.886171338033549"/>
    <n v="-52.49786932826747"/>
    <n v="0.61169799023392102"/>
    <n v="0.61169799023392102"/>
    <n v="0"/>
    <n v="0"/>
  </r>
  <r>
    <s v="ST01"/>
    <s v="ST010212"/>
    <x v="0"/>
    <x v="2"/>
    <x v="0"/>
    <n v="-27535.998554886501"/>
    <n v="0"/>
    <n v="-27535.998554886501"/>
    <n v="-28331.477412002016"/>
    <n v="795.47885711551498"/>
    <n v="0"/>
    <n v="0"/>
    <n v="0"/>
  </r>
  <r>
    <s v="ST01"/>
    <s v="ST010212"/>
    <x v="0"/>
    <x v="2"/>
    <x v="1"/>
    <n v="-8770608.2074721362"/>
    <n v="0"/>
    <n v="-8770608.2074721362"/>
    <n v="-9019484.2354019172"/>
    <n v="248876.027929781"/>
    <n v="0"/>
    <n v="0"/>
    <n v="0"/>
  </r>
  <r>
    <s v="ST01"/>
    <s v="ST010212"/>
    <x v="0"/>
    <x v="2"/>
    <x v="2"/>
    <n v="-24246.444107993455"/>
    <n v="0"/>
    <n v="-24246.444107993455"/>
    <n v="-25358.162240562502"/>
    <n v="1111.7181325690472"/>
    <n v="0"/>
    <n v="0"/>
    <n v="0"/>
  </r>
  <r>
    <s v="ST01"/>
    <s v="ST010212"/>
    <x v="0"/>
    <x v="3"/>
    <x v="0"/>
    <n v="0"/>
    <n v="0"/>
    <n v="0"/>
    <n v="-248.85317415053839"/>
    <n v="248.85317415053839"/>
    <n v="248.85317415053839"/>
    <n v="0"/>
    <n v="0"/>
  </r>
  <r>
    <s v="ST01"/>
    <s v="ST010212"/>
    <x v="0"/>
    <x v="4"/>
    <x v="0"/>
    <n v="-41556.499990011267"/>
    <n v="0"/>
    <n v="-41556.499990011267"/>
    <n v="-36419.919509756852"/>
    <n v="-5136.5804802544153"/>
    <n v="-5136.5804802544153"/>
    <n v="-5129.0064999999995"/>
    <n v="0"/>
  </r>
  <r>
    <s v="ST01"/>
    <s v="ST010212"/>
    <x v="0"/>
    <x v="4"/>
    <x v="1"/>
    <n v="-11413257.699409226"/>
    <n v="0"/>
    <n v="-11413257.699409226"/>
    <n v="-1619946.9654981839"/>
    <n v="-9793310.7339110412"/>
    <n v="-9793310.7339110412"/>
    <n v="-5068613.2421213472"/>
    <n v="-9625756.6600000001"/>
  </r>
  <r>
    <s v="ST01"/>
    <s v="ST010212"/>
    <x v="0"/>
    <x v="4"/>
    <x v="2"/>
    <n v="-2281.8477438656228"/>
    <n v="0"/>
    <n v="-2281.8477438656228"/>
    <n v="-215.94797239156642"/>
    <n v="-2065.8997714740563"/>
    <n v="-2065.8997714740563"/>
    <n v="-2066.7475187554655"/>
    <n v="0"/>
  </r>
  <r>
    <s v="ST01"/>
    <s v="ST010212"/>
    <x v="0"/>
    <x v="5"/>
    <x v="2"/>
    <n v="-51394.193458938804"/>
    <n v="0"/>
    <n v="-51394.193458938804"/>
    <n v="-43512.63671442843"/>
    <n v="-7881.5567445103734"/>
    <n v="-7881.5567445103734"/>
    <n v="-7833.8131510498924"/>
    <n v="0"/>
  </r>
  <r>
    <s v="ST01"/>
    <s v="ST010212"/>
    <x v="0"/>
    <x v="7"/>
    <x v="2"/>
    <n v="-28110.71704077542"/>
    <n v="0"/>
    <n v="-28110.71704077542"/>
    <n v="-3775.7425355965343"/>
    <n v="-24334.974505178885"/>
    <n v="-24334.974505178885"/>
    <n v="-24319.317613562031"/>
    <n v="-24334.974505178889"/>
  </r>
  <r>
    <s v="ST01"/>
    <s v="ST010212"/>
    <x v="0"/>
    <x v="8"/>
    <x v="2"/>
    <n v="3.2274490391832007"/>
    <n v="0"/>
    <n v="3.2274490391832007"/>
    <n v="0"/>
    <n v="3.2274490391832007"/>
    <n v="3.2274490391832007"/>
    <n v="0"/>
    <n v="0"/>
  </r>
  <r>
    <s v="ST01"/>
    <s v="ST010212"/>
    <x v="0"/>
    <x v="9"/>
    <x v="2"/>
    <n v="0.99779796069515825"/>
    <n v="0"/>
    <n v="0.99779796069515825"/>
    <n v="0"/>
    <n v="0.99779796069515825"/>
    <n v="0"/>
    <n v="0"/>
    <n v="0"/>
  </r>
  <r>
    <s v="ST01"/>
    <s v="ST010213"/>
    <x v="0"/>
    <x v="0"/>
    <x v="0"/>
    <n v="-182072.01714128017"/>
    <n v="-24537.448554948787"/>
    <n v="-206609.46569622896"/>
    <n v="-155067.30314568427"/>
    <n v="-51542.162550544686"/>
    <n v="-51542.162550544686"/>
    <n v="-19779.756497441522"/>
    <n v="0"/>
  </r>
  <r>
    <s v="ST01"/>
    <s v="ST010213"/>
    <x v="0"/>
    <x v="0"/>
    <x v="2"/>
    <n v="-604606.25909987406"/>
    <n v="-34224.55929377475"/>
    <n v="-638830.81839364883"/>
    <n v="-603323.35788612254"/>
    <n v="-35507.460507526295"/>
    <n v="-35507.460507526295"/>
    <n v="-24266.998578643343"/>
    <n v="0"/>
  </r>
  <r>
    <s v="ST01"/>
    <s v="ST010213"/>
    <x v="0"/>
    <x v="0"/>
    <x v="3"/>
    <n v="-9573676.0577765722"/>
    <n v="-3312373.1565037663"/>
    <n v="-12886049.214280339"/>
    <n v="-11251484.543189071"/>
    <n v="-1634564.6710912678"/>
    <n v="-1634564.6710912678"/>
    <n v="-1215377.0784245071"/>
    <n v="0"/>
  </r>
  <r>
    <s v="ST01"/>
    <s v="ST010213"/>
    <x v="0"/>
    <x v="1"/>
    <x v="0"/>
    <n v="-21.779998680071458"/>
    <n v="-103.97199956044"/>
    <n v="-125.75199824051145"/>
    <n v="-27.083320000440001"/>
    <n v="-98.668678240071458"/>
    <n v="-98.668678240071458"/>
    <n v="0"/>
    <n v="0"/>
  </r>
  <r>
    <s v="ST01"/>
    <s v="ST010213"/>
    <x v="0"/>
    <x v="1"/>
    <x v="2"/>
    <n v="-18.483627610586002"/>
    <n v="0"/>
    <n v="-18.483627610586002"/>
    <n v="-18.307152386743685"/>
    <n v="-0.17647522384231706"/>
    <n v="-0.17647522384231706"/>
    <n v="0"/>
    <n v="0"/>
  </r>
  <r>
    <s v="ST01"/>
    <s v="ST010213"/>
    <x v="0"/>
    <x v="1"/>
    <x v="3"/>
    <n v="-2614.3999995014992"/>
    <n v="-33.950000000499998"/>
    <n v="-2648.3499995019993"/>
    <n v="-2612.2940000024996"/>
    <n v="-36.055999499499649"/>
    <n v="-36.055999499499649"/>
    <n v="-36.049999999999997"/>
    <n v="0"/>
  </r>
  <r>
    <s v="ST01"/>
    <s v="ST010213"/>
    <x v="0"/>
    <x v="2"/>
    <x v="0"/>
    <n v="-20591.206896900188"/>
    <n v="0"/>
    <n v="-20591.206896900188"/>
    <n v="-19259.050352233346"/>
    <n v="-1332.1565446668428"/>
    <n v="0"/>
    <n v="0"/>
    <n v="0"/>
  </r>
  <r>
    <s v="ST01"/>
    <s v="ST010213"/>
    <x v="0"/>
    <x v="2"/>
    <x v="2"/>
    <n v="-7515.9059114294314"/>
    <n v="0"/>
    <n v="-7515.9059114294314"/>
    <n v="-7393.755759895771"/>
    <n v="-122.15015153366039"/>
    <n v="0"/>
    <n v="0"/>
    <n v="0"/>
  </r>
  <r>
    <s v="ST01"/>
    <s v="ST010213"/>
    <x v="0"/>
    <x v="2"/>
    <x v="3"/>
    <n v="-760088.78663715185"/>
    <n v="0"/>
    <n v="-760088.78663715185"/>
    <n v="-759464.48211616976"/>
    <n v="-624.3045209820848"/>
    <n v="0"/>
    <n v="0"/>
    <n v="0"/>
  </r>
  <r>
    <s v="ST01"/>
    <s v="ST010213"/>
    <x v="0"/>
    <x v="3"/>
    <x v="0"/>
    <n v="-19628.000000010001"/>
    <n v="0"/>
    <n v="-19628.000000010001"/>
    <n v="-14569.26984075315"/>
    <n v="-5058.730159256851"/>
    <n v="-5058.730159256851"/>
    <n v="0"/>
    <n v="0"/>
  </r>
  <r>
    <s v="ST01"/>
    <s v="ST010213"/>
    <x v="0"/>
    <x v="4"/>
    <x v="0"/>
    <n v="0"/>
    <n v="0"/>
    <n v="0"/>
    <n v="-2.2600986496658102"/>
    <n v="2.2600986496658102"/>
    <n v="2.2600986496658102"/>
    <n v="0"/>
    <n v="0"/>
  </r>
  <r>
    <s v="ST01"/>
    <s v="ST010213"/>
    <x v="0"/>
    <x v="4"/>
    <x v="2"/>
    <n v="-6979.5793131967666"/>
    <n v="0"/>
    <n v="-6979.5793131967666"/>
    <n v="-9388.7211206450702"/>
    <n v="2409.1418074483036"/>
    <n v="2409.1418074483036"/>
    <n v="407.94316451145266"/>
    <n v="0"/>
  </r>
  <r>
    <s v="ST01"/>
    <s v="ST010213"/>
    <x v="0"/>
    <x v="4"/>
    <x v="3"/>
    <n v="-666337.7852740495"/>
    <n v="0"/>
    <n v="-666337.7852740495"/>
    <n v="-612682.69826420245"/>
    <n v="-53655.087009847048"/>
    <n v="-53655.087009847048"/>
    <n v="-53642.442947320043"/>
    <n v="-240754.99630987516"/>
  </r>
  <r>
    <s v="ST01"/>
    <s v="ST010213"/>
    <x v="0"/>
    <x v="11"/>
    <x v="3"/>
    <n v="-5000.0000000099999"/>
    <n v="0"/>
    <n v="-5000.0000000099999"/>
    <n v="-5000.0000000099999"/>
    <n v="0"/>
    <n v="0"/>
    <n v="0"/>
    <n v="0"/>
  </r>
  <r>
    <s v="ST01"/>
    <s v="ST010213"/>
    <x v="0"/>
    <x v="5"/>
    <x v="2"/>
    <n v="-18591.372179313938"/>
    <n v="0"/>
    <n v="-18591.372179313938"/>
    <n v="-21012.438802905748"/>
    <n v="2421.0666235918106"/>
    <n v="2421.0666235918106"/>
    <n v="794.48704678029537"/>
    <n v="0"/>
  </r>
  <r>
    <s v="ST01"/>
    <s v="ST010213"/>
    <x v="0"/>
    <x v="14"/>
    <x v="2"/>
    <n v="0"/>
    <n v="0"/>
    <n v="0"/>
    <n v="-0.70844000813919983"/>
    <n v="0.70844000813919983"/>
    <n v="0.70844000813919983"/>
    <n v="0"/>
    <n v="0"/>
  </r>
  <r>
    <s v="ST01"/>
    <s v="ST010213"/>
    <x v="0"/>
    <x v="15"/>
    <x v="2"/>
    <n v="-0.25642427366790504"/>
    <n v="-4.8330673447701491"/>
    <n v="-5.0894916184380543"/>
    <n v="-0.8756000081391998"/>
    <n v="-4.2138916102988544"/>
    <n v="-4.2138916102988544"/>
    <n v="0"/>
    <n v="0"/>
  </r>
  <r>
    <s v="ST01"/>
    <s v="ST010213"/>
    <x v="0"/>
    <x v="6"/>
    <x v="3"/>
    <n v="0"/>
    <n v="-3005.3499995050006"/>
    <n v="-3005.3499995050006"/>
    <n v="-3002.8694000074197"/>
    <n v="-2.4805994975808972"/>
    <n v="-2.4805994975808972"/>
    <n v="0"/>
    <n v="0"/>
  </r>
  <r>
    <s v="ST01"/>
    <s v="ST010213"/>
    <x v="0"/>
    <x v="7"/>
    <x v="2"/>
    <n v="-10168.790821762514"/>
    <n v="0"/>
    <n v="-10168.790821762514"/>
    <n v="-1691.6351484099253"/>
    <n v="-8477.1556733525886"/>
    <n v="-8477.1556733525886"/>
    <n v="-6102.5477054409903"/>
    <n v="-8477.1556733525904"/>
  </r>
  <r>
    <s v="ST01"/>
    <s v="ST010213"/>
    <x v="0"/>
    <x v="17"/>
    <x v="0"/>
    <n v="0"/>
    <n v="-18783.000000010001"/>
    <n v="-18783.000000010001"/>
    <n v="-18659.670000080001"/>
    <n v="-123.32999992999976"/>
    <n v="0"/>
    <n v="0"/>
    <n v="0"/>
  </r>
  <r>
    <s v="ST01"/>
    <s v="ST010213"/>
    <x v="0"/>
    <x v="8"/>
    <x v="2"/>
    <n v="2.1263077747204182"/>
    <n v="0"/>
    <n v="2.1263077747204182"/>
    <n v="0"/>
    <n v="2.1263077747204182"/>
    <n v="2.1263077747204182"/>
    <n v="0"/>
    <n v="0"/>
  </r>
  <r>
    <s v="ST01"/>
    <s v="ST010213"/>
    <x v="0"/>
    <x v="16"/>
    <x v="2"/>
    <n v="0"/>
    <n v="0"/>
    <n v="0"/>
    <n v="-1928.6397712963515"/>
    <n v="1928.6397712963515"/>
    <n v="1928.6397712963515"/>
    <n v="0"/>
    <n v="0"/>
  </r>
  <r>
    <s v="ST01"/>
    <s v="ST010213"/>
    <x v="0"/>
    <x v="9"/>
    <x v="2"/>
    <n v="0.65736330673338617"/>
    <n v="0"/>
    <n v="0.65736330673338617"/>
    <n v="0"/>
    <n v="0.65736330673338617"/>
    <n v="0"/>
    <n v="0"/>
    <n v="0"/>
  </r>
  <r>
    <s v="ST01"/>
    <s v="ST010213"/>
    <x v="0"/>
    <x v="13"/>
    <x v="3"/>
    <n v="0"/>
    <n v="-29730.299990973559"/>
    <n v="-29730.299990973559"/>
    <n v="-29730.16892042262"/>
    <n v="-0.13107055093860254"/>
    <n v="-0.13107055093860254"/>
    <n v="0"/>
    <n v="0"/>
  </r>
  <r>
    <s v="ST01"/>
    <s v="ST010310"/>
    <x v="0"/>
    <x v="0"/>
    <x v="0"/>
    <n v="-369378.12053652696"/>
    <n v="-36235.989466039806"/>
    <n v="-405614.11000256677"/>
    <n v="-404345.49698738835"/>
    <n v="-1268.6130151784164"/>
    <n v="-1268.6130151784164"/>
    <n v="-24322.484399058594"/>
    <n v="0"/>
  </r>
  <r>
    <s v="ST01"/>
    <s v="ST010310"/>
    <x v="0"/>
    <x v="0"/>
    <x v="5"/>
    <n v="-66276736.999980077"/>
    <n v="-40677.000000020002"/>
    <n v="-66317413.999980099"/>
    <n v="-66314737.000000007"/>
    <n v="-2676.9999800920486"/>
    <n v="-2676.9999800920486"/>
    <n v="-2677"/>
    <n v="0"/>
  </r>
  <r>
    <s v="ST01"/>
    <s v="ST010310"/>
    <x v="0"/>
    <x v="0"/>
    <x v="1"/>
    <n v="-454861.38710362202"/>
    <n v="-268722.54493358079"/>
    <n v="-723583.93203720287"/>
    <n v="-704043.16283229634"/>
    <n v="-19540.769204906537"/>
    <n v="-19540.769204906537"/>
    <n v="-1712.9200984939653"/>
    <n v="0"/>
  </r>
  <r>
    <s v="ST01"/>
    <s v="ST010310"/>
    <x v="0"/>
    <x v="0"/>
    <x v="2"/>
    <n v="-181544.01688024445"/>
    <n v="-9396.5011379098032"/>
    <n v="-190940.51801815425"/>
    <n v="-160424.15054695815"/>
    <n v="-30516.367471196107"/>
    <n v="-30516.367471196107"/>
    <n v="-31942.604975817656"/>
    <n v="0"/>
  </r>
  <r>
    <s v="ST01"/>
    <s v="ST010310"/>
    <x v="0"/>
    <x v="1"/>
    <x v="1"/>
    <n v="5.4715808772698438E-8"/>
    <n v="-6.719622509084429"/>
    <n v="-6.7196224543686203"/>
    <n v="-73.076923077692314"/>
    <n v="66.357300623323695"/>
    <n v="66.357300623323695"/>
    <n v="-7.2361192430091661"/>
    <n v="0"/>
  </r>
  <r>
    <s v="ST01"/>
    <s v="ST010310"/>
    <x v="0"/>
    <x v="1"/>
    <x v="2"/>
    <n v="-5.3104627989373618"/>
    <n v="0"/>
    <n v="-5.3104627989373618"/>
    <n v="-5.3752519703735757"/>
    <n v="6.4789171436213877E-2"/>
    <n v="6.4789171436213877E-2"/>
    <n v="0"/>
    <n v="0"/>
  </r>
  <r>
    <s v="ST01"/>
    <s v="ST010310"/>
    <x v="0"/>
    <x v="2"/>
    <x v="0"/>
    <n v="-30568.858909921899"/>
    <n v="0"/>
    <n v="-30568.858909921899"/>
    <n v="-31706.561649256208"/>
    <n v="1137.7027393343087"/>
    <n v="0"/>
    <n v="0"/>
    <n v="0"/>
  </r>
  <r>
    <s v="ST01"/>
    <s v="ST010310"/>
    <x v="0"/>
    <x v="2"/>
    <x v="1"/>
    <n v="-56118.790659074526"/>
    <n v="0"/>
    <n v="-56118.790659074526"/>
    <n v="-41851.0321007737"/>
    <n v="-14267.758558300826"/>
    <n v="0"/>
    <n v="0"/>
    <n v="0"/>
  </r>
  <r>
    <s v="ST01"/>
    <s v="ST010310"/>
    <x v="0"/>
    <x v="2"/>
    <x v="2"/>
    <n v="-1572.7949027669324"/>
    <n v="0"/>
    <n v="-1572.7949027669324"/>
    <n v="-1504.1989060010615"/>
    <n v="-68.59599676587095"/>
    <n v="0"/>
    <n v="0"/>
    <n v="0"/>
  </r>
  <r>
    <s v="ST01"/>
    <s v="ST010310"/>
    <x v="0"/>
    <x v="3"/>
    <x v="0"/>
    <n v="0"/>
    <n v="0"/>
    <n v="0"/>
    <n v="-27.650352683393159"/>
    <n v="27.650352683393159"/>
    <n v="27.650352683393159"/>
    <n v="0"/>
    <n v="0"/>
  </r>
  <r>
    <s v="ST01"/>
    <s v="ST010310"/>
    <x v="0"/>
    <x v="4"/>
    <x v="0"/>
    <n v="-41556.499990011267"/>
    <n v="0"/>
    <n v="-41556.499990011267"/>
    <n v="-36420.774296013115"/>
    <n v="-5135.7256939981526"/>
    <n v="-5135.7256939981526"/>
    <n v="-5129.0064999999995"/>
    <n v="0"/>
  </r>
  <r>
    <s v="ST01"/>
    <s v="ST010310"/>
    <x v="0"/>
    <x v="4"/>
    <x v="5"/>
    <n v="-14989752.999990009"/>
    <n v="0"/>
    <n v="-14989752.999990009"/>
    <n v="-14989753.000000009"/>
    <n v="1.0000541806221008E-5"/>
    <n v="1.0000541806221008E-5"/>
    <n v="0"/>
    <n v="0"/>
  </r>
  <r>
    <s v="ST01"/>
    <s v="ST010310"/>
    <x v="0"/>
    <x v="4"/>
    <x v="1"/>
    <n v="-73027.98904540189"/>
    <n v="0"/>
    <n v="-73027.98904540189"/>
    <n v="-106755.85232559196"/>
    <n v="33727.863280190068"/>
    <n v="33727.863280190068"/>
    <n v="-32431.552970103512"/>
    <n v="0"/>
  </r>
  <r>
    <s v="ST01"/>
    <s v="ST010310"/>
    <x v="0"/>
    <x v="4"/>
    <x v="2"/>
    <n v="-566.03803072966468"/>
    <n v="0"/>
    <n v="-566.03803072966468"/>
    <n v="-24.700695474650992"/>
    <n v="-541.33733525501373"/>
    <n v="-541.33733525501373"/>
    <n v="-544.44555396906458"/>
    <n v="0"/>
  </r>
  <r>
    <s v="ST01"/>
    <s v="ST010310"/>
    <x v="0"/>
    <x v="18"/>
    <x v="5"/>
    <n v="-1327478.00000001"/>
    <n v="0"/>
    <n v="-1327478.00000001"/>
    <n v="-1327478.00000001"/>
    <n v="0"/>
    <n v="0"/>
    <n v="0"/>
    <n v="0"/>
  </r>
  <r>
    <s v="ST01"/>
    <s v="ST010310"/>
    <x v="0"/>
    <x v="5"/>
    <x v="5"/>
    <n v="-944442.00000001001"/>
    <n v="0"/>
    <n v="-944442.00000001001"/>
    <n v="-944442.00000001001"/>
    <n v="0"/>
    <n v="0"/>
    <n v="0"/>
    <n v="0"/>
  </r>
  <r>
    <s v="ST01"/>
    <s v="ST010310"/>
    <x v="0"/>
    <x v="5"/>
    <x v="2"/>
    <n v="-6520.7355249126895"/>
    <n v="0"/>
    <n v="-6520.7355249126895"/>
    <n v="-5648.5260716966777"/>
    <n v="-872.20945321601175"/>
    <n v="-872.20945321601175"/>
    <n v="-803.75612731810202"/>
    <n v="0"/>
  </r>
  <r>
    <s v="ST01"/>
    <s v="ST010310"/>
    <x v="0"/>
    <x v="7"/>
    <x v="2"/>
    <n v="-3566.6004053308761"/>
    <n v="0"/>
    <n v="-3566.6004053308761"/>
    <n v="-490.14221561845699"/>
    <n v="-3076.458189712419"/>
    <n v="-3076.458189712419"/>
    <n v="-3073.0059776519274"/>
    <n v="-3076.458189712419"/>
  </r>
  <r>
    <s v="ST01"/>
    <s v="ST010310"/>
    <x v="0"/>
    <x v="8"/>
    <x v="2"/>
    <n v="4.3427834800297429"/>
    <n v="0"/>
    <n v="4.3427834800297429"/>
    <n v="0"/>
    <n v="4.3427834800297429"/>
    <n v="4.3427834800297429"/>
    <n v="0"/>
    <n v="0"/>
  </r>
  <r>
    <s v="ST01"/>
    <s v="ST010310"/>
    <x v="0"/>
    <x v="9"/>
    <x v="2"/>
    <n v="1.3425978281675959"/>
    <n v="0"/>
    <n v="1.3425978281675959"/>
    <n v="0"/>
    <n v="1.3425978281675959"/>
    <n v="0"/>
    <n v="0"/>
    <n v="0"/>
  </r>
  <r>
    <s v="ST01"/>
    <s v="ST010310"/>
    <x v="0"/>
    <x v="19"/>
    <x v="5"/>
    <n v="0"/>
    <n v="-500000.00000001001"/>
    <n v="-500000.00000001001"/>
    <n v="-500000.00000001001"/>
    <n v="0"/>
    <n v="0"/>
    <n v="0"/>
    <n v="0"/>
  </r>
  <r>
    <s v="ST01"/>
    <s v="ST010311"/>
    <x v="0"/>
    <x v="0"/>
    <x v="0"/>
    <n v="-476592.83458101173"/>
    <n v="-63444.676284655783"/>
    <n v="-540037.51086566749"/>
    <n v="-492331.76402499405"/>
    <n v="-47705.746840673441"/>
    <n v="-47705.746840673441"/>
    <n v="-39544.695456787405"/>
    <n v="0"/>
  </r>
  <r>
    <s v="ST01"/>
    <s v="ST010311"/>
    <x v="0"/>
    <x v="0"/>
    <x v="2"/>
    <n v="-1481642.3377942482"/>
    <n v="-103161.0384689444"/>
    <n v="-1584803.3762631926"/>
    <n v="-1249679.6295541727"/>
    <n v="-335123.74670901988"/>
    <n v="-335123.74670901988"/>
    <n v="-348466.08293475787"/>
    <n v="0"/>
  </r>
  <r>
    <s v="ST01"/>
    <s v="ST010311"/>
    <x v="0"/>
    <x v="0"/>
    <x v="3"/>
    <n v="-26715819.997239657"/>
    <n v="-1783380.8031545442"/>
    <n v="-28499200.8003942"/>
    <n v="-26246137.691037431"/>
    <n v="-2253063.1093567684"/>
    <n v="-2253063.1093567684"/>
    <n v="-1062076.0120429257"/>
    <n v="0"/>
  </r>
  <r>
    <s v="ST01"/>
    <s v="ST010311"/>
    <x v="0"/>
    <x v="1"/>
    <x v="0"/>
    <n v="-10.889997972923886"/>
    <n v="-51.985999780219998"/>
    <n v="-62.875997753143885"/>
    <n v="-13.54166000022"/>
    <n v="-49.334337752923886"/>
    <n v="-49.334337752923886"/>
    <n v="-11.385"/>
    <n v="0"/>
  </r>
  <r>
    <s v="ST01"/>
    <s v="ST010311"/>
    <x v="0"/>
    <x v="1"/>
    <x v="2"/>
    <n v="-44.801678824977245"/>
    <n v="0"/>
    <n v="-44.801678824977245"/>
    <n v="-44.472254162650209"/>
    <n v="-0.32942466232703538"/>
    <n v="-0.32942466232703538"/>
    <n v="0"/>
    <n v="0"/>
  </r>
  <r>
    <s v="ST01"/>
    <s v="ST010311"/>
    <x v="0"/>
    <x v="1"/>
    <x v="3"/>
    <n v="-9411.8399982053998"/>
    <n v="-122.2200000018"/>
    <n v="-9534.0599982071999"/>
    <n v="-9404.2584000089992"/>
    <n v="-129.80159819820074"/>
    <n v="-129.80159819820074"/>
    <n v="-129.78"/>
    <n v="0"/>
  </r>
  <r>
    <s v="ST01"/>
    <s v="ST010311"/>
    <x v="0"/>
    <x v="2"/>
    <x v="0"/>
    <n v="-53553.678150304862"/>
    <n v="0"/>
    <n v="-53553.678150304862"/>
    <n v="-52051.611538764904"/>
    <n v="-1502.0666115399581"/>
    <n v="0"/>
    <n v="0"/>
    <n v="0"/>
  </r>
  <r>
    <s v="ST01"/>
    <s v="ST010311"/>
    <x v="0"/>
    <x v="2"/>
    <x v="2"/>
    <n v="-14114.798990582673"/>
    <n v="0"/>
    <n v="-14114.798990582673"/>
    <n v="-13972.296844635577"/>
    <n v="-142.50214594709541"/>
    <n v="0"/>
    <n v="0"/>
    <n v="0"/>
  </r>
  <r>
    <s v="ST01"/>
    <s v="ST010311"/>
    <x v="0"/>
    <x v="2"/>
    <x v="3"/>
    <n v="-1318786.2312093917"/>
    <n v="0"/>
    <n v="-1318786.2312093917"/>
    <n v="-1360020.9393975625"/>
    <n v="41234.7081881708"/>
    <n v="0"/>
    <n v="0"/>
    <n v="0"/>
  </r>
  <r>
    <s v="ST01"/>
    <s v="ST010311"/>
    <x v="0"/>
    <x v="3"/>
    <x v="0"/>
    <n v="0"/>
    <n v="0"/>
    <n v="0"/>
    <n v="-144.58927414487937"/>
    <n v="144.58927414487937"/>
    <n v="144.58927414487937"/>
    <n v="0"/>
    <n v="0"/>
  </r>
  <r>
    <s v="ST01"/>
    <s v="ST010311"/>
    <x v="0"/>
    <x v="4"/>
    <x v="0"/>
    <n v="0"/>
    <n v="0"/>
    <n v="0"/>
    <n v="-6.6114131176651361"/>
    <n v="6.6114131176651361"/>
    <n v="6.6114131176651361"/>
    <n v="0"/>
    <n v="0"/>
  </r>
  <r>
    <s v="ST01"/>
    <s v="ST010311"/>
    <x v="0"/>
    <x v="4"/>
    <x v="2"/>
    <n v="-14772.838112684633"/>
    <n v="0"/>
    <n v="-14772.838112684633"/>
    <n v="-15743.879964634452"/>
    <n v="971.04185194981983"/>
    <n v="971.04185194981983"/>
    <n v="6008.7842106586249"/>
    <n v="0"/>
  </r>
  <r>
    <s v="ST01"/>
    <s v="ST010311"/>
    <x v="0"/>
    <x v="4"/>
    <x v="3"/>
    <n v="-1415419.0160000292"/>
    <n v="0"/>
    <n v="-1415419.0160000292"/>
    <n v="-1025688.4315164066"/>
    <n v="-389730.58448362257"/>
    <n v="-389730.58448362257"/>
    <n v="-389935.10016904242"/>
    <n v="-390078.94928362384"/>
  </r>
  <r>
    <s v="ST01"/>
    <s v="ST010311"/>
    <x v="0"/>
    <x v="5"/>
    <x v="2"/>
    <n v="-28985.901486227482"/>
    <n v="0"/>
    <n v="-28985.901486227482"/>
    <n v="-39729.516017488859"/>
    <n v="10743.614531261377"/>
    <n v="10743.614531261377"/>
    <n v="13671.562376625629"/>
    <n v="0"/>
  </r>
  <r>
    <s v="ST01"/>
    <s v="ST010311"/>
    <x v="0"/>
    <x v="5"/>
    <x v="3"/>
    <n v="-642986.99997005006"/>
    <n v="0"/>
    <n v="-642986.99997005006"/>
    <n v="-388098.96999007004"/>
    <n v="-254888.02997998003"/>
    <n v="-254888.02997998003"/>
    <n v="-254888.03000000003"/>
    <n v="-253000"/>
  </r>
  <r>
    <s v="ST01"/>
    <s v="ST010311"/>
    <x v="0"/>
    <x v="14"/>
    <x v="2"/>
    <n v="0"/>
    <n v="0"/>
    <n v="0"/>
    <n v="-1.1866666869333331"/>
    <n v="1.1866666869333331"/>
    <n v="1.1866666869333331"/>
    <n v="0"/>
    <n v="0"/>
  </r>
  <r>
    <s v="ST01"/>
    <s v="ST010311"/>
    <x v="0"/>
    <x v="15"/>
    <x v="2"/>
    <n v="-3.9150622356523308"/>
    <n v="-22.49299082361761"/>
    <n v="-26.408053059269943"/>
    <n v="-1.4666666869333336"/>
    <n v="-24.941386372336609"/>
    <n v="-24.941386372336609"/>
    <n v="0"/>
    <n v="0"/>
  </r>
  <r>
    <s v="ST01"/>
    <s v="ST010311"/>
    <x v="0"/>
    <x v="6"/>
    <x v="3"/>
    <n v="0"/>
    <n v="-10819.259998218"/>
    <n v="-10819.259998218"/>
    <n v="-10759.72560002508"/>
    <n v="-59.53439819291998"/>
    <n v="-59.53439819291998"/>
    <n v="0"/>
    <n v="0"/>
  </r>
  <r>
    <s v="ST01"/>
    <s v="ST010311"/>
    <x v="0"/>
    <x v="7"/>
    <x v="2"/>
    <n v="-15854.21270368371"/>
    <n v="0"/>
    <n v="-15854.21270368371"/>
    <n v="-3447.4680179663328"/>
    <n v="-12406.744685717378"/>
    <n v="-12406.744685717378"/>
    <n v="-16408.903128621361"/>
    <n v="-12406.744685717378"/>
  </r>
  <r>
    <s v="ST01"/>
    <s v="ST010311"/>
    <x v="0"/>
    <x v="8"/>
    <x v="2"/>
    <n v="6.2568130345754813"/>
    <n v="0"/>
    <n v="6.2568130345754813"/>
    <n v="0"/>
    <n v="6.2568130345754813"/>
    <n v="6.2568130345754813"/>
    <n v="0"/>
    <n v="0"/>
  </r>
  <r>
    <s v="ST01"/>
    <s v="ST010311"/>
    <x v="0"/>
    <x v="16"/>
    <x v="2"/>
    <n v="0"/>
    <n v="0"/>
    <n v="0"/>
    <n v="-2570.9220538386612"/>
    <n v="2570.9220538386612"/>
    <n v="2570.9220538386612"/>
    <n v="0"/>
    <n v="0"/>
  </r>
  <r>
    <s v="ST01"/>
    <s v="ST010311"/>
    <x v="0"/>
    <x v="9"/>
    <x v="2"/>
    <n v="1.9343314200443507"/>
    <n v="0"/>
    <n v="1.9343314200443507"/>
    <n v="0"/>
    <n v="1.9343314200443507"/>
    <n v="0"/>
    <n v="0"/>
    <n v="0"/>
  </r>
  <r>
    <s v="ST01"/>
    <s v="ST010312"/>
    <x v="0"/>
    <x v="0"/>
    <x v="0"/>
    <n v="-614740.24835193437"/>
    <n v="-84445.560951973239"/>
    <n v="-699185.80930390756"/>
    <n v="-695785.23445689026"/>
    <n v="-3400.5748470172985"/>
    <n v="-3400.5748470172985"/>
    <n v="-45154.916561208542"/>
    <n v="0"/>
  </r>
  <r>
    <s v="ST01"/>
    <s v="ST010312"/>
    <x v="0"/>
    <x v="0"/>
    <x v="1"/>
    <n v="-2348226.2264840854"/>
    <n v="-201058.32897764357"/>
    <n v="-2549284.5554617289"/>
    <n v="-3393583.0308399303"/>
    <n v="844298.47537820134"/>
    <n v="844298.47537820134"/>
    <n v="-752478.49729752669"/>
    <n v="0"/>
  </r>
  <r>
    <s v="ST01"/>
    <s v="ST010312"/>
    <x v="0"/>
    <x v="0"/>
    <x v="2"/>
    <n v="-572664.05481054529"/>
    <n v="-32096.934925663765"/>
    <n v="-604760.98973620904"/>
    <n v="-580814.69834392658"/>
    <n v="-23946.291392282466"/>
    <n v="-23946.291392282466"/>
    <n v="-19419.645978371795"/>
    <n v="0"/>
  </r>
  <r>
    <s v="ST01"/>
    <s v="ST010312"/>
    <x v="0"/>
    <x v="1"/>
    <x v="1"/>
    <n v="2.7688838177830633E-7"/>
    <n v="-34.690119026452301"/>
    <n v="-34.690118749563922"/>
    <n v="-365.38461538846155"/>
    <n v="330.69449663889765"/>
    <n v="330.69449663889765"/>
    <n v="-37.356538628505845"/>
    <n v="0"/>
  </r>
  <r>
    <s v="ST01"/>
    <s v="ST010312"/>
    <x v="0"/>
    <x v="1"/>
    <x v="2"/>
    <n v="-16.231201980801721"/>
    <n v="0"/>
    <n v="-16.231201980801721"/>
    <n v="-16.578541586866471"/>
    <n v="0.34733960606475023"/>
    <n v="0.34733960606475023"/>
    <n v="0"/>
    <n v="0"/>
  </r>
  <r>
    <s v="ST01"/>
    <s v="ST010312"/>
    <x v="0"/>
    <x v="2"/>
    <x v="0"/>
    <n v="-69059.343163884536"/>
    <n v="0"/>
    <n v="-69059.343163884536"/>
    <n v="-66129.160615318688"/>
    <n v="-2930.1825485658483"/>
    <n v="0"/>
    <n v="0"/>
    <n v="0"/>
  </r>
  <r>
    <s v="ST01"/>
    <s v="ST010312"/>
    <x v="0"/>
    <x v="2"/>
    <x v="1"/>
    <n v="-289713.82293978339"/>
    <n v="0"/>
    <n v="-289713.82293978339"/>
    <n v="-256850.15701682348"/>
    <n v="-32863.665922959917"/>
    <n v="0"/>
    <n v="0"/>
    <n v="0"/>
  </r>
  <r>
    <s v="ST01"/>
    <s v="ST010312"/>
    <x v="0"/>
    <x v="2"/>
    <x v="2"/>
    <n v="-7087.3388420739429"/>
    <n v="0"/>
    <n v="-7087.3388420739429"/>
    <n v="-7415.5544889325538"/>
    <n v="328.21564685861085"/>
    <n v="0"/>
    <n v="0"/>
    <n v="0"/>
  </r>
  <r>
    <s v="ST01"/>
    <s v="ST010312"/>
    <x v="0"/>
    <x v="3"/>
    <x v="0"/>
    <n v="0"/>
    <n v="0"/>
    <n v="0"/>
    <n v="-193.55246878375209"/>
    <n v="193.55246878375209"/>
    <n v="193.55246878375209"/>
    <n v="0"/>
    <n v="0"/>
  </r>
  <r>
    <s v="ST01"/>
    <s v="ST010312"/>
    <x v="0"/>
    <x v="4"/>
    <x v="0"/>
    <n v="-41556.499990011267"/>
    <n v="0"/>
    <n v="-41556.499990011267"/>
    <n v="-36425.538139755852"/>
    <n v="-5130.9618502554149"/>
    <n v="-5130.9618502554149"/>
    <n v="-5129.0064999999995"/>
    <n v="-10182"/>
  </r>
  <r>
    <s v="ST01"/>
    <s v="ST010312"/>
    <x v="0"/>
    <x v="4"/>
    <x v="1"/>
    <n v="-377006.62880346982"/>
    <n v="0"/>
    <n v="-377006.62880346982"/>
    <n v="-2373782.5224778885"/>
    <n v="1996775.8936744188"/>
    <n v="1996775.8936744188"/>
    <n v="-3373057.2195502184"/>
    <n v="0"/>
  </r>
  <r>
    <s v="ST01"/>
    <s v="ST010312"/>
    <x v="0"/>
    <x v="4"/>
    <x v="2"/>
    <n v="-807.66539461830723"/>
    <n v="0"/>
    <n v="-807.66539461830723"/>
    <n v="-96.533835897952116"/>
    <n v="-711.13155872035509"/>
    <n v="-711.13155872035509"/>
    <n v="-718.31335151004396"/>
    <n v="0"/>
  </r>
  <r>
    <s v="ST01"/>
    <s v="ST010312"/>
    <x v="0"/>
    <x v="5"/>
    <x v="2"/>
    <n v="-17354.550196517306"/>
    <n v="0"/>
    <n v="-17354.550196517306"/>
    <n v="-20070.83449346694"/>
    <n v="2716.2842969496342"/>
    <n v="2716.2842969496342"/>
    <n v="2870.5270079148031"/>
    <n v="0"/>
  </r>
  <r>
    <s v="ST01"/>
    <s v="ST010312"/>
    <x v="0"/>
    <x v="7"/>
    <x v="2"/>
    <n v="-9492.2950827157219"/>
    <n v="0"/>
    <n v="-9492.2950827157219"/>
    <n v="-1741.6159841800629"/>
    <n v="-7750.6790985356593"/>
    <n v="-7750.6790985356593"/>
    <n v="-7742.0937512502151"/>
    <n v="-7750.6790985356583"/>
  </r>
  <r>
    <s v="ST01"/>
    <s v="ST010312"/>
    <x v="0"/>
    <x v="8"/>
    <x v="2"/>
    <n v="5.0062315212931168"/>
    <n v="-98.141540354601304"/>
    <n v="-93.135308833308187"/>
    <n v="0"/>
    <n v="-93.135308833308187"/>
    <n v="-93.135308833308187"/>
    <n v="0"/>
    <n v="0"/>
  </r>
  <r>
    <s v="ST01"/>
    <s v="ST010312"/>
    <x v="0"/>
    <x v="9"/>
    <x v="2"/>
    <n v="1.5477134549134259"/>
    <n v="-30.341007473245419"/>
    <n v="-28.793294018331991"/>
    <n v="0"/>
    <n v="-28.793294018331991"/>
    <n v="0"/>
    <n v="0"/>
    <n v="0"/>
  </r>
  <r>
    <s v="ST01"/>
    <s v="ST010313"/>
    <x v="0"/>
    <x v="0"/>
    <x v="0"/>
    <n v="-482850.54629060603"/>
    <n v="-66036.950815095071"/>
    <n v="-548887.49710570113"/>
    <n v="-401409.80891663523"/>
    <n v="-147477.6881890659"/>
    <n v="-147477.6881890659"/>
    <n v="-38353.888996182002"/>
    <n v="0"/>
  </r>
  <r>
    <s v="ST01"/>
    <s v="ST010313"/>
    <x v="0"/>
    <x v="0"/>
    <x v="2"/>
    <n v="-2958463.4948954964"/>
    <n v="-172821.59483969584"/>
    <n v="-3131285.0897351922"/>
    <n v="-2950135.6127476646"/>
    <n v="-181149.47698752768"/>
    <n v="-181149.47698752768"/>
    <n v="-201516.4606834244"/>
    <n v="0"/>
  </r>
  <r>
    <s v="ST01"/>
    <s v="ST010313"/>
    <x v="0"/>
    <x v="0"/>
    <x v="3"/>
    <n v="-28344878.994654138"/>
    <n v="-2442550.3267677892"/>
    <n v="-30787429.321421929"/>
    <n v="-29014847.528440196"/>
    <n v="-1772581.7929817326"/>
    <n v="-1772581.7929817326"/>
    <n v="-2194239.5158886504"/>
    <n v="0"/>
  </r>
  <r>
    <s v="ST01"/>
    <s v="ST010313"/>
    <x v="0"/>
    <x v="1"/>
    <x v="0"/>
    <n v="-56.429996302947984"/>
    <n v="-269.38199886114"/>
    <n v="-325.81199516408799"/>
    <n v="-70.170420001140002"/>
    <n v="-255.64157516294799"/>
    <n v="-255.64157516294799"/>
    <n v="-110.4345"/>
    <n v="0"/>
  </r>
  <r>
    <s v="ST01"/>
    <s v="ST010313"/>
    <x v="0"/>
    <x v="1"/>
    <x v="2"/>
    <n v="-124.80933255996236"/>
    <n v="0"/>
    <n v="-124.80933255996236"/>
    <n v="-124.81250439504892"/>
    <n v="3.171835086561714E-3"/>
    <n v="3.171835086561714E-3"/>
    <n v="0"/>
    <n v="0"/>
  </r>
  <r>
    <s v="ST01"/>
    <s v="ST010313"/>
    <x v="0"/>
    <x v="1"/>
    <x v="3"/>
    <n v="-31372.799994017994"/>
    <n v="-407.40000000600003"/>
    <n v="-31780.199994023995"/>
    <n v="-31347.528000029997"/>
    <n v="-432.6719939939976"/>
    <n v="-432.6719939939976"/>
    <n v="-432.6"/>
    <n v="-721"/>
  </r>
  <r>
    <s v="ST01"/>
    <s v="ST010313"/>
    <x v="0"/>
    <x v="2"/>
    <x v="0"/>
    <n v="-53962.351512133762"/>
    <n v="0"/>
    <n v="-53962.351512133762"/>
    <n v="-50574.729539708169"/>
    <n v="-3387.6219724255934"/>
    <n v="0"/>
    <n v="0"/>
    <n v="0"/>
  </r>
  <r>
    <s v="ST01"/>
    <s v="ST010313"/>
    <x v="0"/>
    <x v="2"/>
    <x v="2"/>
    <n v="-28778.315026853583"/>
    <n v="0"/>
    <n v="-28778.315026853583"/>
    <n v="-28450.186913484969"/>
    <n v="-328.12811336861341"/>
    <n v="0"/>
    <n v="0"/>
    <n v="0"/>
  </r>
  <r>
    <s v="ST01"/>
    <s v="ST010313"/>
    <x v="0"/>
    <x v="2"/>
    <x v="3"/>
    <n v="-2685468.5614041775"/>
    <n v="0"/>
    <n v="-2685468.5614041775"/>
    <n v="-2767866.9309949041"/>
    <n v="82398.369590726681"/>
    <n v="0"/>
    <n v="0"/>
    <n v="0"/>
  </r>
  <r>
    <s v="ST01"/>
    <s v="ST010313"/>
    <x v="0"/>
    <x v="3"/>
    <x v="0"/>
    <n v="0"/>
    <n v="0"/>
    <n v="0"/>
    <n v="-270.2442385803102"/>
    <n v="270.2442385803102"/>
    <n v="270.2442385803102"/>
    <n v="0"/>
    <n v="0"/>
  </r>
  <r>
    <s v="ST01"/>
    <s v="ST010313"/>
    <x v="0"/>
    <x v="4"/>
    <x v="0"/>
    <n v="-41556.499990011267"/>
    <n v="0"/>
    <n v="-41556.499990011267"/>
    <n v="-36422.381254426633"/>
    <n v="-5134.1187355846341"/>
    <n v="-5134.1187355846341"/>
    <n v="-5129.0064999999995"/>
    <n v="-15447"/>
  </r>
  <r>
    <s v="ST01"/>
    <s v="ST010313"/>
    <x v="0"/>
    <x v="4"/>
    <x v="2"/>
    <n v="-75596.732186332985"/>
    <n v="0"/>
    <n v="-75596.732186332985"/>
    <n v="-49418.667281218281"/>
    <n v="-26178.064905114705"/>
    <n v="-26178.064905114705"/>
    <n v="-18945.56481751355"/>
    <n v="0"/>
  </r>
  <r>
    <s v="ST01"/>
    <s v="ST010313"/>
    <x v="0"/>
    <x v="4"/>
    <x v="3"/>
    <n v="-5647131.1336964313"/>
    <n v="0"/>
    <n v="-5647131.1336964313"/>
    <n v="-3273510.7814175817"/>
    <n v="-2373620.3522788496"/>
    <n v="-2373620.3522788496"/>
    <n v="-2373624.7721702419"/>
    <n v="-2352434.0809215764"/>
  </r>
  <r>
    <s v="ST01"/>
    <s v="ST010313"/>
    <x v="0"/>
    <x v="5"/>
    <x v="2"/>
    <n v="-107554.93455681864"/>
    <n v="0"/>
    <n v="-107554.93455681864"/>
    <n v="-106376.79616042436"/>
    <n v="-1178.138396394279"/>
    <n v="-1178.138396394279"/>
    <n v="577.06580350527975"/>
    <n v="0"/>
  </r>
  <r>
    <s v="ST01"/>
    <s v="ST010313"/>
    <x v="0"/>
    <x v="14"/>
    <x v="2"/>
    <n v="3.9950000043198486E-5"/>
    <n v="-88.540000070000019"/>
    <n v="-88.539960119999975"/>
    <n v="-84.483546801611709"/>
    <n v="-4.056413318388266"/>
    <n v="-4.056413318388266"/>
    <n v="0"/>
    <n v="0"/>
  </r>
  <r>
    <s v="ST01"/>
    <s v="ST010313"/>
    <x v="0"/>
    <x v="14"/>
    <x v="3"/>
    <n v="0"/>
    <n v="-217496.98000002"/>
    <n v="-217496.98000002"/>
    <n v="-217496.78998097"/>
    <n v="-0.19001905000186525"/>
    <n v="-0.19001905000186525"/>
    <n v="0"/>
    <n v="0"/>
  </r>
  <r>
    <s v="ST01"/>
    <s v="ST010313"/>
    <x v="0"/>
    <x v="15"/>
    <x v="2"/>
    <n v="6.1329054933004369E-2"/>
    <n v="-58.679747027854333"/>
    <n v="-58.618417972921328"/>
    <n v="-104.41786680161171"/>
    <n v="45.79944882869038"/>
    <n v="45.79944882869038"/>
    <n v="0"/>
    <n v="0"/>
  </r>
  <r>
    <s v="ST01"/>
    <s v="ST010313"/>
    <x v="0"/>
    <x v="6"/>
    <x v="3"/>
    <n v="0"/>
    <n v="-36064.199994060007"/>
    <n v="-36064.199994060007"/>
    <n v="-35789.473550081144"/>
    <n v="-274.72644397886324"/>
    <n v="-274.72644397886324"/>
    <n v="0"/>
    <n v="0"/>
  </r>
  <r>
    <s v="ST01"/>
    <s v="ST010313"/>
    <x v="0"/>
    <x v="7"/>
    <x v="2"/>
    <n v="-58828.558797993028"/>
    <n v="0"/>
    <n v="-58828.558797993028"/>
    <n v="-8967.3096530957082"/>
    <n v="-49861.249144897316"/>
    <n v="-49861.249144897316"/>
    <n v="-52177.548826206548"/>
    <n v="-49861.249144897316"/>
  </r>
  <r>
    <s v="ST01"/>
    <s v="ST010313"/>
    <x v="0"/>
    <x v="8"/>
    <x v="2"/>
    <n v="6966.1472685074968"/>
    <n v="-11869.114862188682"/>
    <n v="-4902.9675936811855"/>
    <n v="0"/>
    <n v="-4902.9675936811855"/>
    <n v="-4902.9675936811855"/>
    <n v="0"/>
    <n v="0"/>
  </r>
  <r>
    <s v="ST01"/>
    <s v="ST010313"/>
    <x v="0"/>
    <x v="16"/>
    <x v="2"/>
    <n v="-192000.00000005006"/>
    <n v="0"/>
    <n v="-192000.00000005006"/>
    <n v="-178973.05852974125"/>
    <n v="-13026.941470308811"/>
    <n v="-13026.941470308811"/>
    <n v="0"/>
    <n v="0"/>
  </r>
  <r>
    <s v="ST01"/>
    <s v="ST010313"/>
    <x v="0"/>
    <x v="16"/>
    <x v="3"/>
    <n v="-702999.99998011999"/>
    <n v="0"/>
    <n v="-702999.99998011999"/>
    <n v="-540258.12994122005"/>
    <n v="-162741.87003889994"/>
    <n v="-162741.87003889994"/>
    <n v="-162741.87"/>
    <n v="-140000"/>
  </r>
  <r>
    <s v="ST01"/>
    <s v="ST010313"/>
    <x v="0"/>
    <x v="9"/>
    <x v="2"/>
    <n v="2153.623502487208"/>
    <n v="-3669.4034076384942"/>
    <n v="-1515.7799051512861"/>
    <n v="-142.07134290148574"/>
    <n v="-1373.7085622498005"/>
    <n v="0"/>
    <n v="0"/>
    <n v="0"/>
  </r>
  <r>
    <s v="ST01"/>
    <s v="ST010313"/>
    <x v="0"/>
    <x v="13"/>
    <x v="3"/>
    <n v="0"/>
    <n v="-21311.09999352973"/>
    <n v="-21311.09999352973"/>
    <n v="-21311.006040302938"/>
    <n v="-9.3953226791199995E-2"/>
    <n v="-9.3953226791199995E-2"/>
    <n v="0"/>
    <n v="0"/>
  </r>
  <r>
    <s v="ST01"/>
    <s v="ST010313"/>
    <x v="0"/>
    <x v="20"/>
    <x v="0"/>
    <n v="0"/>
    <n v="-178800.00000001001"/>
    <n v="-178800.00000001001"/>
    <n v="-178800.00000001001"/>
    <n v="0"/>
    <n v="0"/>
    <n v="0"/>
    <n v="0"/>
  </r>
  <r>
    <s v="ST01"/>
    <s v="ST010314"/>
    <x v="0"/>
    <x v="0"/>
    <x v="0"/>
    <n v="-66324.370473194271"/>
    <n v="-8718.0029445308392"/>
    <n v="-75042.373417725117"/>
    <n v="-71618.6424807617"/>
    <n v="-3423.7309369634168"/>
    <n v="-3423.7309369634168"/>
    <n v="-4319.8079122088748"/>
    <n v="0"/>
  </r>
  <r>
    <s v="ST01"/>
    <s v="ST010314"/>
    <x v="0"/>
    <x v="0"/>
    <x v="2"/>
    <n v="-498211.53610314266"/>
    <n v="-29171.75174108196"/>
    <n v="-527383.2878442246"/>
    <n v="-496507.05645177438"/>
    <n v="-30876.231392450223"/>
    <n v="-30876.231392450223"/>
    <n v="-21535.704933437126"/>
    <n v="0"/>
  </r>
  <r>
    <s v="ST01"/>
    <s v="ST010314"/>
    <x v="0"/>
    <x v="0"/>
    <x v="3"/>
    <n v="-7479189.5315515585"/>
    <n v="-513889.01852172404"/>
    <n v="-7993078.5500732828"/>
    <n v="-7647454.1367948297"/>
    <n v="-345624.41327845305"/>
    <n v="-345624.41327845305"/>
    <n v="-589337.67572885437"/>
    <n v="0"/>
  </r>
  <r>
    <s v="ST01"/>
    <s v="ST010314"/>
    <x v="0"/>
    <x v="1"/>
    <x v="2"/>
    <n v="-12.794304659759142"/>
    <n v="0"/>
    <n v="-12.794304659759142"/>
    <n v="-12.618035084978782"/>
    <n v="-0.17626957478035976"/>
    <n v="-0.17626957478035976"/>
    <n v="0"/>
    <n v="0"/>
  </r>
  <r>
    <s v="ST01"/>
    <s v="ST010314"/>
    <x v="0"/>
    <x v="2"/>
    <x v="0"/>
    <n v="-7282.6032551184662"/>
    <n v="0"/>
    <n v="-7282.6032551184662"/>
    <n v="-6972.0333001576892"/>
    <n v="-310.56995496077707"/>
    <n v="0"/>
    <n v="0"/>
    <n v="0"/>
  </r>
  <r>
    <s v="ST01"/>
    <s v="ST010314"/>
    <x v="0"/>
    <x v="2"/>
    <x v="2"/>
    <n v="-8528.3077326759867"/>
    <n v="0"/>
    <n v="-8528.3077326759867"/>
    <n v="-8503.1339021324948"/>
    <n v="-25.173830543491931"/>
    <n v="0"/>
    <n v="0"/>
    <n v="0"/>
  </r>
  <r>
    <s v="ST01"/>
    <s v="ST010314"/>
    <x v="0"/>
    <x v="2"/>
    <x v="3"/>
    <n v="-402371.97324608266"/>
    <n v="0"/>
    <n v="-402371.97324608266"/>
    <n v="-396687.71985606564"/>
    <n v="-5684.2533900170238"/>
    <n v="0"/>
    <n v="0"/>
    <n v="0"/>
  </r>
  <r>
    <s v="ST01"/>
    <s v="ST010314"/>
    <x v="0"/>
    <x v="3"/>
    <x v="0"/>
    <n v="0"/>
    <n v="0"/>
    <n v="0"/>
    <n v="-98.114150312596692"/>
    <n v="98.114150312596692"/>
    <n v="98.114150312596692"/>
    <n v="0"/>
    <n v="0"/>
  </r>
  <r>
    <s v="ST01"/>
    <s v="ST010314"/>
    <x v="0"/>
    <x v="4"/>
    <x v="0"/>
    <n v="0"/>
    <n v="0"/>
    <n v="0"/>
    <n v="-0.89326513265430663"/>
    <n v="0.89326513265430663"/>
    <n v="0.89326513265430663"/>
    <n v="0"/>
    <n v="0"/>
  </r>
  <r>
    <s v="ST01"/>
    <s v="ST010314"/>
    <x v="0"/>
    <x v="4"/>
    <x v="2"/>
    <n v="-8685.5748329065791"/>
    <n v="0"/>
    <n v="-8685.5748329065791"/>
    <n v="-11138.624588425873"/>
    <n v="2453.0497555192942"/>
    <n v="2453.0497555192942"/>
    <n v="2668.6913180136798"/>
    <n v="0"/>
  </r>
  <r>
    <s v="ST01"/>
    <s v="ST010314"/>
    <x v="0"/>
    <x v="4"/>
    <x v="3"/>
    <n v="-1578010.6842102911"/>
    <n v="0"/>
    <n v="-1578010.6842102911"/>
    <n v="-721635.97102932597"/>
    <n v="-856374.71318096516"/>
    <n v="-856374.71318096516"/>
    <n v="-856409.09895070782"/>
    <n v="-287457.65642427129"/>
  </r>
  <r>
    <s v="ST01"/>
    <s v="ST010314"/>
    <x v="0"/>
    <x v="5"/>
    <x v="2"/>
    <n v="-11622.006496623238"/>
    <n v="0"/>
    <n v="-11622.006496623238"/>
    <n v="-14949.386005136326"/>
    <n v="3327.3795085130878"/>
    <n v="3327.3795085130878"/>
    <n v="2626.8226916451858"/>
    <n v="0"/>
  </r>
  <r>
    <s v="ST01"/>
    <s v="ST010314"/>
    <x v="0"/>
    <x v="6"/>
    <x v="3"/>
    <n v="0"/>
    <n v="0"/>
    <n v="0"/>
    <n v="-35.348550001139998"/>
    <n v="35.348550001139998"/>
    <n v="35.348550001139998"/>
    <n v="0"/>
    <n v="0"/>
  </r>
  <r>
    <s v="ST01"/>
    <s v="ST010314"/>
    <x v="0"/>
    <x v="7"/>
    <x v="2"/>
    <n v="-6356.8063645233506"/>
    <n v="0"/>
    <n v="-6356.8063645233506"/>
    <n v="-1297.2101173703065"/>
    <n v="-5059.5962471530438"/>
    <n v="-5059.5962471530438"/>
    <n v="-4037.4700656266018"/>
    <n v="-5059.5962471530429"/>
  </r>
  <r>
    <s v="ST01"/>
    <s v="ST010314"/>
    <x v="0"/>
    <x v="8"/>
    <x v="2"/>
    <n v="0.62782581491755651"/>
    <n v="0"/>
    <n v="0.62782581491755651"/>
    <n v="0"/>
    <n v="0.62782581491755651"/>
    <n v="0.62782581491755651"/>
    <n v="0"/>
    <n v="0"/>
  </r>
  <r>
    <s v="ST01"/>
    <s v="ST010314"/>
    <x v="0"/>
    <x v="13"/>
    <x v="3"/>
    <n v="0"/>
    <n v="-19732.499994008984"/>
    <n v="-19732.499994008984"/>
    <n v="-19732.413000280496"/>
    <n v="-8.6993728487868793E-2"/>
    <n v="-8.6993728487868793E-2"/>
    <n v="0"/>
    <n v="0"/>
  </r>
  <r>
    <s v="ST01"/>
    <s v="ST010314"/>
    <x v="0"/>
    <x v="21"/>
    <x v="3"/>
    <n v="0"/>
    <n v="-37072.789980060006"/>
    <n v="-37072.789980060006"/>
    <n v="-37072.940000219998"/>
    <n v="0.15002015999198193"/>
    <n v="0.15002015999198193"/>
    <n v="0"/>
    <n v="0"/>
  </r>
  <r>
    <s v="ST01"/>
    <s v="ST010414"/>
    <x v="0"/>
    <x v="0"/>
    <x v="0"/>
    <n v="-746149.33871940861"/>
    <n v="-427916.66181933694"/>
    <n v="-1174066.0005387454"/>
    <n v="-756822.4292887043"/>
    <n v="-417243.57125004113"/>
    <n v="-417243.57125004113"/>
    <n v="-451762.46407278301"/>
    <n v="0"/>
  </r>
  <r>
    <s v="ST01"/>
    <s v="ST010414"/>
    <x v="0"/>
    <x v="0"/>
    <x v="2"/>
    <n v="-1620810.0408986362"/>
    <n v="-78764.232692946287"/>
    <n v="-1699574.2735915824"/>
    <n v="-1524727.108298263"/>
    <n v="-174847.16529331938"/>
    <n v="-174847.16529331938"/>
    <n v="-186428.69777504422"/>
    <n v="0"/>
  </r>
  <r>
    <s v="ST01"/>
    <s v="ST010414"/>
    <x v="0"/>
    <x v="0"/>
    <x v="3"/>
    <n v="-2229788.6574457837"/>
    <n v="-179128.26228455911"/>
    <n v="-2408916.9197303429"/>
    <n v="-2142824.9162891624"/>
    <n v="-266092.00344118057"/>
    <n v="-266092.00344118057"/>
    <n v="-325082.27529269108"/>
    <n v="0"/>
  </r>
  <r>
    <s v="ST01"/>
    <s v="ST010414"/>
    <x v="0"/>
    <x v="1"/>
    <x v="0"/>
    <n v="-148.49996016700015"/>
    <n v="-708.89999700300007"/>
    <n v="-857.39995717000022"/>
    <n v="-184.65900000299999"/>
    <n v="-672.74095716700026"/>
    <n v="-672.74095716700026"/>
    <n v="-266.5575"/>
    <n v="0"/>
  </r>
  <r>
    <s v="ST01"/>
    <s v="ST010414"/>
    <x v="0"/>
    <x v="1"/>
    <x v="2"/>
    <n v="-47.821784720070781"/>
    <n v="0"/>
    <n v="-47.821784720070781"/>
    <n v="-47.522552435827741"/>
    <n v="-0.29923228424303971"/>
    <n v="-0.29923228424303971"/>
    <n v="0"/>
    <n v="0"/>
  </r>
  <r>
    <s v="ST01"/>
    <s v="ST010414"/>
    <x v="0"/>
    <x v="2"/>
    <x v="0"/>
    <n v="-88316.077266456472"/>
    <n v="0"/>
    <n v="-88316.077266456472"/>
    <n v="-81849.832390358511"/>
    <n v="-6466.2448760979605"/>
    <n v="0"/>
    <n v="0"/>
    <n v="0"/>
  </r>
  <r>
    <s v="ST01"/>
    <s v="ST010414"/>
    <x v="0"/>
    <x v="2"/>
    <x v="2"/>
    <n v="-5509.5035408991307"/>
    <n v="0"/>
    <n v="-5509.5035408991307"/>
    <n v="-5370.2241444364909"/>
    <n v="-139.27939646263985"/>
    <n v="0"/>
    <n v="0"/>
    <n v="0"/>
  </r>
  <r>
    <s v="ST01"/>
    <s v="ST010414"/>
    <x v="0"/>
    <x v="2"/>
    <x v="3"/>
    <n v="-239984.7950387302"/>
    <n v="0"/>
    <n v="-239984.7950387302"/>
    <n v="-256267.33307320994"/>
    <n v="16282.538034479745"/>
    <n v="0"/>
    <n v="0"/>
    <n v="0"/>
  </r>
  <r>
    <s v="ST01"/>
    <s v="ST010414"/>
    <x v="0"/>
    <x v="3"/>
    <x v="0"/>
    <n v="0"/>
    <n v="0"/>
    <n v="0"/>
    <n v="-24.098212357479891"/>
    <n v="24.098212357479891"/>
    <n v="24.098212357479891"/>
    <n v="0"/>
    <n v="0"/>
  </r>
  <r>
    <s v="ST01"/>
    <s v="ST010414"/>
    <x v="0"/>
    <x v="4"/>
    <x v="0"/>
    <n v="-83112.99998002252"/>
    <n v="0"/>
    <n v="-83112.99998002252"/>
    <n v="-72841.757337647359"/>
    <n v="-10271.24264237516"/>
    <n v="-10271.24264237516"/>
    <n v="-10258.012999999999"/>
    <n v="0"/>
  </r>
  <r>
    <s v="ST01"/>
    <s v="ST010414"/>
    <x v="0"/>
    <x v="4"/>
    <x v="2"/>
    <n v="-47897.353581612799"/>
    <n v="0"/>
    <n v="-47897.353581612799"/>
    <n v="-6000.9677567859344"/>
    <n v="-41896.385824826866"/>
    <n v="-41896.385824826866"/>
    <n v="-41274.196255477771"/>
    <n v="0"/>
  </r>
  <r>
    <s v="ST01"/>
    <s v="ST010414"/>
    <x v="0"/>
    <x v="4"/>
    <x v="3"/>
    <n v="-1395781.5299192928"/>
    <n v="0"/>
    <n v="-1395781.5299192928"/>
    <n v="-412074.71017343859"/>
    <n v="-983706.81974585424"/>
    <n v="-983706.81974585424"/>
    <n v="-983696.4869880107"/>
    <n v="-224061.14425586129"/>
  </r>
  <r>
    <s v="ST01"/>
    <s v="ST010414"/>
    <x v="0"/>
    <x v="5"/>
    <x v="2"/>
    <n v="-138134.79068156195"/>
    <n v="0"/>
    <n v="-138134.79068156195"/>
    <n v="-100315.65828227342"/>
    <n v="-37819.13239928853"/>
    <n v="-37819.13239928853"/>
    <n v="-36724.939732998588"/>
    <n v="0"/>
  </r>
  <r>
    <s v="ST01"/>
    <s v="ST010414"/>
    <x v="0"/>
    <x v="22"/>
    <x v="0"/>
    <n v="0"/>
    <n v="-303332.89999003004"/>
    <n v="-303332.89999003004"/>
    <n v="-303333.00000003004"/>
    <n v="0.10000999999465421"/>
    <n v="0.10000999999465421"/>
    <n v="0"/>
    <n v="0"/>
  </r>
  <r>
    <s v="ST01"/>
    <s v="ST010414"/>
    <x v="0"/>
    <x v="6"/>
    <x v="3"/>
    <n v="0"/>
    <n v="0"/>
    <n v="0"/>
    <n v="-8.6821000002799984"/>
    <n v="8.6821000002799984"/>
    <n v="8.6821000002799984"/>
    <n v="0"/>
    <n v="0"/>
  </r>
  <r>
    <s v="ST01"/>
    <s v="ST010414"/>
    <x v="0"/>
    <x v="7"/>
    <x v="2"/>
    <n v="-10504.854943484865"/>
    <n v="0"/>
    <n v="-10504.854943484865"/>
    <n v="-1708.0835533150123"/>
    <n v="-8796.7713901698517"/>
    <n v="-8796.7713901698517"/>
    <n v="-9872.1198271851244"/>
    <n v="-8796.7713901698535"/>
  </r>
  <r>
    <s v="ST01"/>
    <s v="ST010414"/>
    <x v="0"/>
    <x v="8"/>
    <x v="2"/>
    <n v="5981.7967077648627"/>
    <n v="-23157.42675447587"/>
    <n v="-17175.630046711005"/>
    <n v="0"/>
    <n v="-17175.630046711005"/>
    <n v="-17175.630046711005"/>
    <n v="0"/>
    <n v="0"/>
  </r>
  <r>
    <s v="ST01"/>
    <s v="ST010414"/>
    <x v="0"/>
    <x v="9"/>
    <x v="2"/>
    <n v="1849.306073428"/>
    <n v="-7159.2483207990845"/>
    <n v="-5309.9422473710847"/>
    <n v="-359.12478334820003"/>
    <n v="-4950.8174640228845"/>
    <n v="0"/>
    <n v="0"/>
    <n v="0"/>
  </r>
  <r>
    <s v="ST01"/>
    <s v="ST010414"/>
    <x v="0"/>
    <x v="13"/>
    <x v="3"/>
    <n v="0"/>
    <n v="-9866.2499970044955"/>
    <n v="-9866.2499970044955"/>
    <n v="-9866.2065001402498"/>
    <n v="-4.3496864245753386E-2"/>
    <n v="-4.3496864245753386E-2"/>
    <n v="0"/>
    <n v="0"/>
  </r>
  <r>
    <s v="ST01"/>
    <s v="ST010416"/>
    <x v="0"/>
    <x v="0"/>
    <x v="0"/>
    <n v="-236145.31751246043"/>
    <n v="-56836.099773483613"/>
    <n v="-292981.41728594404"/>
    <n v="-239591.77652591554"/>
    <n v="-53389.640760028502"/>
    <n v="-53389.640760028502"/>
    <n v="-50696.443896808138"/>
    <n v="0"/>
  </r>
  <r>
    <s v="ST01"/>
    <s v="ST010416"/>
    <x v="0"/>
    <x v="0"/>
    <x v="2"/>
    <n v="-3424367.0341309067"/>
    <n v="-382853.48003646574"/>
    <n v="-3807220.5141673726"/>
    <n v="-3429111.2519055367"/>
    <n v="-378109.26226183586"/>
    <n v="-378109.26226183586"/>
    <n v="-370964.48337291594"/>
    <n v="0"/>
  </r>
  <r>
    <s v="ST01"/>
    <s v="ST010416"/>
    <x v="0"/>
    <x v="0"/>
    <x v="3"/>
    <n v="-6952533.512071819"/>
    <n v="-775559.20688981446"/>
    <n v="-7728092.7189616337"/>
    <n v="-6359736.2343918318"/>
    <n v="-1368356.4845698019"/>
    <n v="-1368356.4845698019"/>
    <n v="-1259468.5857441043"/>
    <n v="0"/>
  </r>
  <r>
    <s v="ST01"/>
    <s v="ST010416"/>
    <x v="0"/>
    <x v="1"/>
    <x v="0"/>
    <n v="-49.49998821493682"/>
    <n v="-236.299999001"/>
    <n v="-285.79998721593682"/>
    <n v="-1809.0230000209999"/>
    <n v="1523.223012805063"/>
    <n v="1523.223012805063"/>
    <n v="-106.623"/>
    <n v="0"/>
  </r>
  <r>
    <s v="ST01"/>
    <s v="ST010416"/>
    <x v="0"/>
    <x v="1"/>
    <x v="2"/>
    <n v="-121.93903391016067"/>
    <n v="0"/>
    <n v="-121.93903391016067"/>
    <n v="-121.74607739271548"/>
    <n v="-0.1929565174451966"/>
    <n v="-0.1929565174451966"/>
    <n v="0"/>
    <n v="0"/>
  </r>
  <r>
    <s v="ST01"/>
    <s v="ST010416"/>
    <x v="0"/>
    <x v="2"/>
    <x v="0"/>
    <n v="-22151.065797714939"/>
    <n v="0"/>
    <n v="-22151.065797714939"/>
    <n v="-20397.123011622734"/>
    <n v="-1753.9427860922042"/>
    <n v="0"/>
    <n v="0"/>
    <n v="0"/>
  </r>
  <r>
    <s v="ST01"/>
    <s v="ST010416"/>
    <x v="0"/>
    <x v="2"/>
    <x v="2"/>
    <n v="-22133.670604633953"/>
    <n v="0"/>
    <n v="-22133.670604633953"/>
    <n v="-24045.287217479032"/>
    <n v="1911.6166128450786"/>
    <n v="0"/>
    <n v="0"/>
    <n v="0"/>
  </r>
  <r>
    <s v="ST01"/>
    <s v="ST010416"/>
    <x v="0"/>
    <x v="2"/>
    <x v="3"/>
    <n v="-636416.23976183881"/>
    <n v="0"/>
    <n v="-636416.23976183881"/>
    <n v="-657491.1241461155"/>
    <n v="21074.884384276695"/>
    <n v="0"/>
    <n v="0"/>
    <n v="0"/>
  </r>
  <r>
    <s v="ST01"/>
    <s v="ST010416"/>
    <x v="0"/>
    <x v="3"/>
    <x v="0"/>
    <n v="0"/>
    <n v="0"/>
    <n v="0"/>
    <n v="-85.204393692518209"/>
    <n v="85.204393692518209"/>
    <n v="85.204393692518209"/>
    <n v="0"/>
    <n v="0"/>
  </r>
  <r>
    <s v="ST01"/>
    <s v="ST010416"/>
    <x v="0"/>
    <x v="4"/>
    <x v="0"/>
    <n v="-41556.499990011267"/>
    <n v="0"/>
    <n v="-41556.499990011267"/>
    <n v="-36418.535864388032"/>
    <n v="-5137.9641256232353"/>
    <n v="-5137.9641256232353"/>
    <n v="-5129.0064999999995"/>
    <n v="-15450"/>
  </r>
  <r>
    <s v="ST01"/>
    <s v="ST010416"/>
    <x v="0"/>
    <x v="4"/>
    <x v="2"/>
    <n v="-108957.25354624591"/>
    <n v="0"/>
    <n v="-108957.25354624591"/>
    <n v="-13990.425130428863"/>
    <n v="-94966.828415817043"/>
    <n v="-94966.828415817043"/>
    <n v="-94160.169022335991"/>
    <n v="-90000"/>
  </r>
  <r>
    <s v="ST01"/>
    <s v="ST010416"/>
    <x v="0"/>
    <x v="4"/>
    <x v="3"/>
    <n v="-675486.46405894915"/>
    <n v="0"/>
    <n v="-675486.46405894915"/>
    <n v="-654713.40990234015"/>
    <n v="-20773.054156608996"/>
    <n v="-20773.054156608996"/>
    <n v="-20788.101947974334"/>
    <n v="-297807.07310517982"/>
  </r>
  <r>
    <s v="ST01"/>
    <s v="ST010416"/>
    <x v="0"/>
    <x v="23"/>
    <x v="2"/>
    <n v="-406364.00000003999"/>
    <n v="0"/>
    <n v="-406364.00000003999"/>
    <n v="-17413.190000119997"/>
    <n v="-388950.80999991996"/>
    <n v="-388950.80999991996"/>
    <n v="-388950.80999998003"/>
    <n v="-388950.80999991996"/>
  </r>
  <r>
    <s v="ST01"/>
    <s v="ST010416"/>
    <x v="0"/>
    <x v="5"/>
    <x v="2"/>
    <n v="-68043.735725050588"/>
    <n v="0"/>
    <n v="-68043.735725050588"/>
    <n v="-55723.485353641794"/>
    <n v="-12320.250371408794"/>
    <n v="-12320.250371408794"/>
    <n v="-12688.536750637593"/>
    <n v="0"/>
  </r>
  <r>
    <s v="ST01"/>
    <s v="ST010416"/>
    <x v="0"/>
    <x v="24"/>
    <x v="2"/>
    <n v="1.9980012439191341E-5"/>
    <n v="-73489.790000019988"/>
    <n v="-73489.789980039975"/>
    <n v="-73490.000000200002"/>
    <n v="0.21002016002603341"/>
    <n v="0.21002016002603341"/>
    <n v="0"/>
    <n v="0"/>
  </r>
  <r>
    <s v="ST01"/>
    <s v="ST010416"/>
    <x v="0"/>
    <x v="6"/>
    <x v="3"/>
    <n v="0"/>
    <n v="0"/>
    <n v="0"/>
    <n v="-30.697425000990002"/>
    <n v="30.697425000990002"/>
    <n v="30.697425000990002"/>
    <n v="0"/>
    <n v="0"/>
  </r>
  <r>
    <s v="ST01"/>
    <s v="ST010416"/>
    <x v="0"/>
    <x v="7"/>
    <x v="2"/>
    <n v="-37217.398943947352"/>
    <n v="0"/>
    <n v="-37217.398943947352"/>
    <n v="-4729.2772077929822"/>
    <n v="-32488.121736154368"/>
    <n v="-32488.121736154368"/>
    <n v="-31804.928871683169"/>
    <n v="-32488.121736154368"/>
  </r>
  <r>
    <s v="ST01"/>
    <s v="ST010416"/>
    <x v="0"/>
    <x v="25"/>
    <x v="2"/>
    <n v="-420659.00000002002"/>
    <n v="0"/>
    <n v="-420659.00000002002"/>
    <n v="-420659.00000016013"/>
    <n v="1.4010583981871605E-7"/>
    <n v="1.4010583981871605E-7"/>
    <n v="0"/>
    <n v="0"/>
  </r>
  <r>
    <s v="ST01"/>
    <s v="ST010416"/>
    <x v="0"/>
    <x v="8"/>
    <x v="2"/>
    <n v="-8736.5869376934297"/>
    <n v="-17866.793241282809"/>
    <n v="-26603.380178976236"/>
    <n v="-53614.000000119995"/>
    <n v="27010.619821143759"/>
    <n v="27010.619821143759"/>
    <n v="0"/>
    <n v="0"/>
  </r>
  <r>
    <s v="ST01"/>
    <s v="ST010416"/>
    <x v="0"/>
    <x v="9"/>
    <x v="2"/>
    <n v="-2700.964784822213"/>
    <n v="-67550.619306491848"/>
    <n v="-70251.584091314056"/>
    <n v="-77998.186793213681"/>
    <n v="7746.6027018996247"/>
    <n v="0"/>
    <n v="0"/>
    <n v="0"/>
  </r>
  <r>
    <s v="ST01"/>
    <s v="ST010416"/>
    <x v="0"/>
    <x v="9"/>
    <x v="3"/>
    <n v="0"/>
    <n v="-11999.99997008"/>
    <n v="-11999.99997008"/>
    <n v="-9307.7500001599983"/>
    <n v="-2692.2499699200016"/>
    <n v="0"/>
    <n v="0"/>
    <n v="0"/>
  </r>
  <r>
    <s v="ST01"/>
    <s v="ST010417"/>
    <x v="0"/>
    <x v="0"/>
    <x v="0"/>
    <n v="-28438.028962749799"/>
    <n v="-3751.7861551508827"/>
    <n v="-32189.815117900682"/>
    <n v="-30861.137033560673"/>
    <n v="-1328.6780843400084"/>
    <n v="-1328.6780843400084"/>
    <n v="-2057.9426243315788"/>
    <n v="0"/>
  </r>
  <r>
    <s v="ST01"/>
    <s v="ST010417"/>
    <x v="0"/>
    <x v="0"/>
    <x v="2"/>
    <n v="-805196.78198095469"/>
    <n v="-26591.962333381351"/>
    <n v="-831788.74431433599"/>
    <n v="-572367.89032101678"/>
    <n v="-259420.85399331921"/>
    <n v="-259420.85399331921"/>
    <n v="-250795.08052446585"/>
    <n v="0"/>
  </r>
  <r>
    <s v="ST01"/>
    <s v="ST010417"/>
    <x v="0"/>
    <x v="0"/>
    <x v="3"/>
    <n v="-3606784.4567827615"/>
    <n v="-231544.10602317509"/>
    <n v="-3838328.5628059367"/>
    <n v="-3596595.9576566713"/>
    <n v="-241732.60514926538"/>
    <n v="-241732.60514926538"/>
    <n v="-236347.06317843145"/>
    <n v="0"/>
  </r>
  <r>
    <s v="ST01"/>
    <s v="ST010417"/>
    <x v="0"/>
    <x v="1"/>
    <x v="2"/>
    <n v="-25.191926762321891"/>
    <n v="0"/>
    <n v="-25.191926762321891"/>
    <n v="-24.447496657221869"/>
    <n v="-0.74443010510002239"/>
    <n v="-0.74443010510002239"/>
    <n v="0"/>
    <n v="0"/>
  </r>
  <r>
    <s v="ST01"/>
    <s v="ST010417"/>
    <x v="0"/>
    <x v="1"/>
    <x v="3"/>
    <n v="-2614.3999995015001"/>
    <n v="-33.950000000499998"/>
    <n v="-2648.3499995020002"/>
    <n v="-2612.2940000024996"/>
    <n v="-36.055999499500558"/>
    <n v="-36.055999499500558"/>
    <n v="-36.049999999999997"/>
    <n v="0"/>
  </r>
  <r>
    <s v="ST01"/>
    <s v="ST010417"/>
    <x v="0"/>
    <x v="2"/>
    <x v="0"/>
    <n v="-3128.8076847809307"/>
    <n v="0"/>
    <n v="-3128.8076847809307"/>
    <n v="-2998.0957228022244"/>
    <n v="-130.71196197870631"/>
    <n v="0"/>
    <n v="0"/>
    <n v="0"/>
  </r>
  <r>
    <s v="ST01"/>
    <s v="ST010417"/>
    <x v="0"/>
    <x v="2"/>
    <x v="2"/>
    <n v="-4875.6227221329746"/>
    <n v="0"/>
    <n v="-4875.6227221329746"/>
    <n v="-4419.3578857207931"/>
    <n v="-456.26483641218147"/>
    <n v="0"/>
    <n v="0"/>
    <n v="0"/>
  </r>
  <r>
    <s v="ST01"/>
    <s v="ST010417"/>
    <x v="0"/>
    <x v="2"/>
    <x v="3"/>
    <n v="-674491.49235270626"/>
    <n v="0"/>
    <n v="-674491.49235270626"/>
    <n v="-713320.1464920321"/>
    <n v="38828.654139325838"/>
    <n v="0"/>
    <n v="0"/>
    <n v="0"/>
  </r>
  <r>
    <s v="ST01"/>
    <s v="ST010417"/>
    <x v="0"/>
    <x v="3"/>
    <x v="0"/>
    <n v="0"/>
    <n v="0"/>
    <n v="0"/>
    <n v="-39.589920301574111"/>
    <n v="39.589920301574111"/>
    <n v="39.589920301574111"/>
    <n v="0"/>
    <n v="0"/>
  </r>
  <r>
    <s v="ST01"/>
    <s v="ST010417"/>
    <x v="0"/>
    <x v="4"/>
    <x v="2"/>
    <n v="-15245.489412344181"/>
    <n v="0"/>
    <n v="-15245.489412344181"/>
    <n v="-5234.3413526276436"/>
    <n v="-10011.148059716537"/>
    <n v="-10011.148059716537"/>
    <n v="-6506.7178086087042"/>
    <n v="0"/>
  </r>
  <r>
    <s v="ST01"/>
    <s v="ST010417"/>
    <x v="0"/>
    <x v="4"/>
    <x v="3"/>
    <n v="-2913321.4382678298"/>
    <n v="0"/>
    <n v="-2913321.4382678298"/>
    <n v="-963181.9141667966"/>
    <n v="-1950139.5241010333"/>
    <n v="-1950139.5241010333"/>
    <n v="-1950028.3762758365"/>
    <n v="-919406.29564062611"/>
  </r>
  <r>
    <s v="ST01"/>
    <s v="ST010417"/>
    <x v="0"/>
    <x v="5"/>
    <x v="2"/>
    <n v="-13890.140919580232"/>
    <n v="0"/>
    <n v="-13890.140919580232"/>
    <n v="-16198.84794823337"/>
    <n v="2308.707028653138"/>
    <n v="2308.707028653138"/>
    <n v="2195.2532865386379"/>
    <n v="0"/>
  </r>
  <r>
    <s v="ST01"/>
    <s v="ST010417"/>
    <x v="0"/>
    <x v="14"/>
    <x v="2"/>
    <n v="0"/>
    <n v="0"/>
    <n v="0"/>
    <n v="-1.446546676451733"/>
    <n v="1.446546676451733"/>
    <n v="1.446546676451733"/>
    <n v="0"/>
    <n v="0"/>
  </r>
  <r>
    <s v="ST01"/>
    <s v="ST010417"/>
    <x v="0"/>
    <x v="15"/>
    <x v="2"/>
    <n v="4.94700193089405"/>
    <n v="-13.710310725054061"/>
    <n v="-8.763308794160011"/>
    <n v="-1.7878666764517324"/>
    <n v="-6.9754421177082788"/>
    <n v="-6.9754421177082788"/>
    <n v="0"/>
    <n v="0"/>
  </r>
  <r>
    <s v="ST01"/>
    <s v="ST010417"/>
    <x v="0"/>
    <x v="6"/>
    <x v="3"/>
    <n v="0"/>
    <n v="-3005.3499995049997"/>
    <n v="-3005.3499995049997"/>
    <n v="-2988.6059500069596"/>
    <n v="-16.744049498040113"/>
    <n v="-16.744049498040113"/>
    <n v="0"/>
    <n v="0"/>
  </r>
  <r>
    <s v="ST01"/>
    <s v="ST010417"/>
    <x v="0"/>
    <x v="7"/>
    <x v="2"/>
    <n v="-7597.3917426677981"/>
    <n v="0"/>
    <n v="-7597.3917426677981"/>
    <n v="-1361.7345665500329"/>
    <n v="-6235.6571761177656"/>
    <n v="-6235.6571761177656"/>
    <n v="-6063.6344577216041"/>
    <n v="0"/>
  </r>
  <r>
    <s v="ST01"/>
    <s v="ST010417"/>
    <x v="0"/>
    <x v="8"/>
    <x v="2"/>
    <n v="-4287.4336102488005"/>
    <n v="-622.88360206802088"/>
    <n v="-4910.3172123168215"/>
    <n v="0"/>
    <n v="-4910.3172123168215"/>
    <n v="-4910.3172123168215"/>
    <n v="0"/>
    <n v="0"/>
  </r>
  <r>
    <s v="ST01"/>
    <s v="ST010417"/>
    <x v="0"/>
    <x v="16"/>
    <x v="2"/>
    <n v="0"/>
    <n v="0"/>
    <n v="0"/>
    <n v="-3238.987110392668"/>
    <n v="3238.987110392668"/>
    <n v="3238.987110392668"/>
    <n v="0"/>
    <n v="0"/>
  </r>
  <r>
    <s v="ST01"/>
    <s v="ST010417"/>
    <x v="0"/>
    <x v="9"/>
    <x v="2"/>
    <n v="-1325.4841319519342"/>
    <n v="-192.56795798731599"/>
    <n v="-1518.0520899392502"/>
    <n v="-102.60708095662858"/>
    <n v="-1415.4450089826216"/>
    <n v="0"/>
    <n v="0"/>
    <n v="0"/>
  </r>
  <r>
    <s v="ST01"/>
    <s v="ST010417"/>
    <x v="0"/>
    <x v="13"/>
    <x v="3"/>
    <n v="0"/>
    <n v="-9866.2499970044937"/>
    <n v="-9866.2499970044937"/>
    <n v="-9866.2065001402498"/>
    <n v="-4.3496864243934397E-2"/>
    <n v="-4.3496864243934397E-2"/>
    <n v="0"/>
    <n v="0"/>
  </r>
  <r>
    <s v="ST01"/>
    <s v="ST010518"/>
    <x v="0"/>
    <x v="0"/>
    <x v="0"/>
    <n v="-141514.48546265226"/>
    <n v="-18931.720401128732"/>
    <n v="-160446.20586378098"/>
    <n v="-157759.78458717687"/>
    <n v="-2686.4212766041164"/>
    <n v="-2686.4212766041164"/>
    <n v="-10796.529774301995"/>
    <n v="0"/>
  </r>
  <r>
    <s v="ST01"/>
    <s v="ST010518"/>
    <x v="0"/>
    <x v="0"/>
    <x v="2"/>
    <n v="-527989.02914168348"/>
    <n v="-32577.772442964248"/>
    <n v="-560566.80158464774"/>
    <n v="-560563.31458149676"/>
    <n v="-3.4870031509781256"/>
    <n v="-3.4870031509781256"/>
    <n v="-1175.0316624974826"/>
    <n v="0"/>
  </r>
  <r>
    <s v="ST01"/>
    <s v="ST010518"/>
    <x v="0"/>
    <x v="0"/>
    <x v="6"/>
    <n v="-10309180.569252402"/>
    <n v="-190231"/>
    <n v="-10499411.569252402"/>
    <n v="-9592211.7509630024"/>
    <n v="-907199.81828939915"/>
    <n v="-907199.81828939915"/>
    <n v="-907200.00000000012"/>
    <n v="0"/>
  </r>
  <r>
    <s v="ST01"/>
    <s v="ST010518"/>
    <x v="0"/>
    <x v="1"/>
    <x v="2"/>
    <n v="-16.387876627793755"/>
    <n v="0"/>
    <n v="-16.387876627793755"/>
    <n v="-17.391311973150337"/>
    <n v="1.0034353453565821"/>
    <n v="1.0034353453565821"/>
    <n v="0"/>
    <n v="0"/>
  </r>
  <r>
    <s v="ST01"/>
    <s v="ST010518"/>
    <x v="0"/>
    <x v="1"/>
    <x v="6"/>
    <n v="-999.99999000000003"/>
    <n v="-36"/>
    <n v="-1035.99999"/>
    <n v="-1036"/>
    <n v="9.9999999747524271E-6"/>
    <n v="9.9999999747524271E-6"/>
    <n v="0"/>
    <n v="0"/>
  </r>
  <r>
    <s v="ST01"/>
    <s v="ST010518"/>
    <x v="0"/>
    <x v="2"/>
    <x v="0"/>
    <n v="-15763.059617916344"/>
    <n v="0"/>
    <n v="-15763.059617916344"/>
    <n v="-14900.455793824654"/>
    <n v="-862.6038240916896"/>
    <n v="0"/>
    <n v="0"/>
    <n v="0"/>
  </r>
  <r>
    <s v="ST01"/>
    <s v="ST010518"/>
    <x v="0"/>
    <x v="2"/>
    <x v="2"/>
    <n v="-10514.922110721942"/>
    <n v="0"/>
    <n v="-10514.922110721942"/>
    <n v="-10739.322175631496"/>
    <n v="224.4000649095542"/>
    <n v="0"/>
    <n v="0"/>
    <n v="0"/>
  </r>
  <r>
    <s v="ST01"/>
    <s v="ST010518"/>
    <x v="0"/>
    <x v="2"/>
    <x v="6"/>
    <n v="-509746.21996999998"/>
    <n v="0"/>
    <n v="-509746.21996999998"/>
    <n v="-509745.99975000002"/>
    <n v="-0.2202199999592267"/>
    <n v="0"/>
    <n v="0"/>
    <n v="0"/>
  </r>
  <r>
    <s v="ST01"/>
    <s v="ST010518"/>
    <x v="0"/>
    <x v="3"/>
    <x v="0"/>
    <n v="0"/>
    <n v="0"/>
    <n v="0"/>
    <n v="-351.68073937570409"/>
    <n v="351.68073937570409"/>
    <n v="351.68073937570409"/>
    <n v="0"/>
    <n v="0"/>
  </r>
  <r>
    <s v="ST01"/>
    <s v="ST010518"/>
    <x v="0"/>
    <x v="4"/>
    <x v="0"/>
    <n v="0"/>
    <n v="0"/>
    <n v="0"/>
    <n v="-1.9487662081539314"/>
    <n v="1.9487662081539314"/>
    <n v="1.9487662081539314"/>
    <n v="0"/>
    <n v="0"/>
  </r>
  <r>
    <s v="ST01"/>
    <s v="ST010518"/>
    <x v="0"/>
    <x v="4"/>
    <x v="2"/>
    <n v="-559.96763768192818"/>
    <n v="0"/>
    <n v="-559.96763768192818"/>
    <n v="-93.37788422422571"/>
    <n v="-466.5897534577025"/>
    <n v="-466.5897534577025"/>
    <n v="-468.21742951481838"/>
    <n v="0"/>
  </r>
  <r>
    <s v="ST01"/>
    <s v="ST010518"/>
    <x v="0"/>
    <x v="4"/>
    <x v="6"/>
    <n v="-45297.199959999998"/>
    <n v="0"/>
    <n v="-45297.199959999998"/>
    <n v="-45292.727999999996"/>
    <n v="-4.4719600000025821"/>
    <n v="-4.4719600000025821"/>
    <n v="0"/>
    <n v="0"/>
  </r>
  <r>
    <s v="ST01"/>
    <s v="ST010518"/>
    <x v="0"/>
    <x v="5"/>
    <x v="2"/>
    <n v="-7228.8284535327221"/>
    <n v="0"/>
    <n v="-7228.8284535327221"/>
    <n v="-10550.863855125457"/>
    <n v="3322.0354015927351"/>
    <n v="3322.0354015927351"/>
    <n v="3358.1477080196537"/>
    <n v="0"/>
  </r>
  <r>
    <s v="ST01"/>
    <s v="ST010518"/>
    <x v="0"/>
    <x v="7"/>
    <x v="2"/>
    <n v="-3953.9009668285453"/>
    <n v="0"/>
    <n v="-3953.9009668285453"/>
    <n v="-915.53508124688437"/>
    <n v="-3038.3658855816611"/>
    <n v="-3038.3658855816611"/>
    <n v="-3036.3106668454589"/>
    <n v="0"/>
  </r>
  <r>
    <s v="ST01"/>
    <s v="ST010518"/>
    <x v="0"/>
    <x v="8"/>
    <x v="2"/>
    <n v="1.7529472316083348"/>
    <n v="0"/>
    <n v="1.7529472316083348"/>
    <n v="0"/>
    <n v="1.7529472316083348"/>
    <n v="1.7529472316083348"/>
    <n v="0"/>
    <n v="0"/>
  </r>
  <r>
    <s v="ST01"/>
    <s v="ST010518"/>
    <x v="0"/>
    <x v="9"/>
    <x v="2"/>
    <n v="0.54196603126671805"/>
    <n v="0"/>
    <n v="0.54196603126671805"/>
    <n v="0"/>
    <n v="0.54196603126671805"/>
    <n v="0"/>
    <n v="0"/>
    <n v="0"/>
  </r>
  <r>
    <s v="ST01"/>
    <s v="ST010518"/>
    <x v="0"/>
    <x v="26"/>
    <x v="6"/>
    <n v="0"/>
    <n v="0"/>
    <n v="0"/>
    <n v="-26212.823"/>
    <n v="26212.823"/>
    <n v="26212.823"/>
    <n v="0"/>
    <n v="0"/>
  </r>
  <r>
    <s v="ST01"/>
    <s v="ST010519"/>
    <x v="0"/>
    <x v="0"/>
    <x v="0"/>
    <n v="-455418.53409414523"/>
    <n v="-52002.642472005413"/>
    <n v="-507421.17656615062"/>
    <n v="-372768.56651469594"/>
    <n v="-134652.61005145469"/>
    <n v="-134652.61005145469"/>
    <n v="-128958.23047669246"/>
    <n v="0"/>
  </r>
  <r>
    <s v="ST01"/>
    <s v="ST010519"/>
    <x v="0"/>
    <x v="0"/>
    <x v="2"/>
    <n v="-58172.231030635565"/>
    <n v="-3385.4671763385832"/>
    <n v="-61557.69820697415"/>
    <n v="-53509.047075010865"/>
    <n v="-8048.6511319632846"/>
    <n v="-8048.6511319632846"/>
    <n v="-8680.1737066486403"/>
    <n v="0"/>
  </r>
  <r>
    <s v="ST01"/>
    <s v="ST010519"/>
    <x v="0"/>
    <x v="0"/>
    <x v="6"/>
    <n v="-370893.49996760004"/>
    <n v="-349107"/>
    <n v="-720000.49996759999"/>
    <n v="-712964.20635700005"/>
    <n v="-7036.2936105999397"/>
    <n v="-7036.2936105999397"/>
    <n v="-7036"/>
    <n v="0"/>
  </r>
  <r>
    <s v="ST01"/>
    <s v="ST010519"/>
    <x v="0"/>
    <x v="1"/>
    <x v="2"/>
    <n v="-1.6520304409433617"/>
    <n v="0"/>
    <n v="-1.6520304409433617"/>
    <n v="-1.6888913854586587"/>
    <n v="3.6860944515296978E-2"/>
    <n v="3.6860944515296978E-2"/>
    <n v="0"/>
    <n v="0"/>
  </r>
  <r>
    <s v="ST01"/>
    <s v="ST010519"/>
    <x v="0"/>
    <x v="2"/>
    <x v="0"/>
    <n v="-34193.681838383462"/>
    <n v="0"/>
    <n v="-34193.681838383462"/>
    <n v="-30875.37414419149"/>
    <n v="-3318.3076941919717"/>
    <n v="0"/>
    <n v="0"/>
    <n v="0"/>
  </r>
  <r>
    <s v="ST01"/>
    <s v="ST010519"/>
    <x v="0"/>
    <x v="2"/>
    <x v="2"/>
    <n v="-982.20013851044496"/>
    <n v="0"/>
    <n v="-982.20013851044496"/>
    <n v="-919.4720341886507"/>
    <n v="-62.728104321794262"/>
    <n v="0"/>
    <n v="0"/>
    <n v="0"/>
  </r>
  <r>
    <s v="ST01"/>
    <s v="ST010519"/>
    <x v="0"/>
    <x v="3"/>
    <x v="0"/>
    <n v="0"/>
    <n v="0"/>
    <n v="0"/>
    <n v="-1913.5586913167758"/>
    <n v="1913.5586913167758"/>
    <n v="1913.5586913167758"/>
    <n v="0"/>
    <n v="0"/>
  </r>
  <r>
    <s v="ST01"/>
    <s v="ST010519"/>
    <x v="0"/>
    <x v="4"/>
    <x v="0"/>
    <n v="0"/>
    <n v="0"/>
    <n v="0"/>
    <n v="-4.0593118106115531"/>
    <n v="4.0593118106115531"/>
    <n v="4.0593118106115531"/>
    <n v="0"/>
    <n v="0"/>
  </r>
  <r>
    <s v="ST01"/>
    <s v="ST010519"/>
    <x v="0"/>
    <x v="4"/>
    <x v="2"/>
    <n v="-81.527549025949668"/>
    <n v="0"/>
    <n v="-81.527549025949668"/>
    <n v="-7.7506312844037026"/>
    <n v="-73.776917741545958"/>
    <n v="-73.776917741545958"/>
    <n v="-77.655996755909925"/>
    <n v="0"/>
  </r>
  <r>
    <s v="ST01"/>
    <s v="ST010519"/>
    <x v="0"/>
    <x v="4"/>
    <x v="6"/>
    <n v="-5598.8000000000011"/>
    <n v="0"/>
    <n v="-5598.8000000000011"/>
    <n v="-5601.8320000000003"/>
    <n v="3.0319999999992433"/>
    <n v="3.0319999999992433"/>
    <n v="0"/>
    <n v="0"/>
  </r>
  <r>
    <s v="ST01"/>
    <s v="ST010519"/>
    <x v="0"/>
    <x v="5"/>
    <x v="2"/>
    <n v="-1150.3098225515755"/>
    <n v="0"/>
    <n v="-1150.3098225515755"/>
    <n v="-1565.4856319565856"/>
    <n v="415.17580940501011"/>
    <n v="415.17580940501011"/>
    <n v="501.56761727330024"/>
    <n v="0"/>
  </r>
  <r>
    <s v="ST01"/>
    <s v="ST010519"/>
    <x v="0"/>
    <x v="7"/>
    <x v="2"/>
    <n v="-629.1767950282333"/>
    <n v="0"/>
    <n v="-629.1767950282333"/>
    <n v="-135.84262266160391"/>
    <n v="-493.33417236662939"/>
    <n v="-493.33417236662939"/>
    <n v="-488.24371118866009"/>
    <n v="0"/>
  </r>
  <r>
    <s v="ST01"/>
    <s v="ST010519"/>
    <x v="0"/>
    <x v="8"/>
    <x v="2"/>
    <n v="3.2751163643639933"/>
    <n v="0"/>
    <n v="3.2751163643639933"/>
    <n v="0"/>
    <n v="3.2751163643639933"/>
    <n v="3.2751163643639933"/>
    <n v="0"/>
    <n v="0"/>
  </r>
  <r>
    <s v="ST01"/>
    <s v="ST010519"/>
    <x v="0"/>
    <x v="9"/>
    <x v="2"/>
    <n v="1.0125297482498641"/>
    <n v="0"/>
    <n v="1.0125297482498641"/>
    <n v="0"/>
    <n v="1.0125297482498641"/>
    <n v="0"/>
    <n v="0"/>
    <n v="0"/>
  </r>
  <r>
    <s v="ST01"/>
    <s v="ST010519"/>
    <x v="0"/>
    <x v="26"/>
    <x v="6"/>
    <n v="-730911"/>
    <n v="0"/>
    <n v="-730911"/>
    <n v="-276691.16696"/>
    <n v="-454219.83304"/>
    <n v="-454219.83304"/>
    <n v="-428007.00999999995"/>
    <n v="-428007"/>
  </r>
  <r>
    <s v="ST01"/>
    <s v="ST010520"/>
    <x v="0"/>
    <x v="0"/>
    <x v="2"/>
    <n v="-1356376.7534670585"/>
    <n v="-37902.641703069625"/>
    <n v="-1394279.3951701282"/>
    <n v="-1387415.6614171329"/>
    <n v="-6863.7337529952638"/>
    <n v="-6863.7337529952638"/>
    <n v="-6893.7324465482852"/>
    <n v="0"/>
  </r>
  <r>
    <s v="ST01"/>
    <s v="ST010520"/>
    <x v="0"/>
    <x v="1"/>
    <x v="2"/>
    <n v="-8.4549996541153316"/>
    <n v="0"/>
    <n v="-8.4549996541153316"/>
    <n v="-8.4550000000890027"/>
    <n v="3.4597367104538534E-7"/>
    <n v="3.4597367104538534E-7"/>
    <n v="0"/>
    <n v="0"/>
  </r>
  <r>
    <s v="ST01"/>
    <s v="ST010520"/>
    <x v="0"/>
    <x v="2"/>
    <x v="2"/>
    <n v="-13668.208161934212"/>
    <n v="0"/>
    <n v="-13668.208161934212"/>
    <n v="-12747.084958102974"/>
    <n v="-921.12320383123733"/>
    <n v="0"/>
    <n v="0"/>
    <n v="0"/>
  </r>
  <r>
    <s v="ST01"/>
    <s v="ST010520"/>
    <x v="0"/>
    <x v="4"/>
    <x v="2"/>
    <n v="-900.93835465606912"/>
    <n v="0"/>
    <n v="-900.93835465606912"/>
    <n v="-89.873780476087632"/>
    <n v="-811.06457417998149"/>
    <n v="-811.06457417998149"/>
    <n v="-811.07734782953651"/>
    <n v="0"/>
  </r>
  <r>
    <s v="ST01"/>
    <s v="ST010520"/>
    <x v="0"/>
    <x v="5"/>
    <x v="2"/>
    <n v="-16758.626456804705"/>
    <n v="0"/>
    <n v="-16758.626456804705"/>
    <n v="-12021.082891770227"/>
    <n v="-4737.5435650344771"/>
    <n v="-4737.5435650344771"/>
    <n v="-4737.5435251044728"/>
    <n v="0"/>
  </r>
  <r>
    <s v="ST01"/>
    <s v="ST010520"/>
    <x v="0"/>
    <x v="7"/>
    <x v="2"/>
    <n v="-9166.3469096285808"/>
    <n v="0"/>
    <n v="-9166.3469096285808"/>
    <n v="-1043.1110903225574"/>
    <n v="-8123.2358193060236"/>
    <n v="-8123.2358193060236"/>
    <n v="-8123.2357893860208"/>
    <n v="0"/>
  </r>
  <r>
    <s v="SY01"/>
    <s v="SY010101"/>
    <x v="0"/>
    <x v="10"/>
    <x v="0"/>
    <n v="-131999.99999002003"/>
    <n v="-22.999990010001056"/>
    <n v="-132022.99998003003"/>
    <n v="-115000.00000005998"/>
    <n v="-17022.999979970045"/>
    <n v="-17022.999979970045"/>
    <n v="-17023"/>
    <n v="0"/>
  </r>
  <r>
    <s v="SY01"/>
    <s v="SY010101"/>
    <x v="0"/>
    <x v="0"/>
    <x v="0"/>
    <n v="-2036847.8774232508"/>
    <n v="-729962.51792606432"/>
    <n v="-2766810.3953493154"/>
    <n v="-2393555.2526311125"/>
    <n v="-373255.1427182029"/>
    <n v="-373255.1427182029"/>
    <n v="-334629.78157316998"/>
    <n v="0"/>
  </r>
  <r>
    <s v="SY01"/>
    <s v="SY010101"/>
    <x v="0"/>
    <x v="0"/>
    <x v="2"/>
    <n v="-19904.369554744317"/>
    <n v="-1072.1883974324905"/>
    <n v="-20976.557952176809"/>
    <n v="-16058.841061720615"/>
    <n v="-4917.7168904561931"/>
    <n v="-4917.7168904561931"/>
    <n v="-5739.441808400933"/>
    <n v="0"/>
  </r>
  <r>
    <s v="SY01"/>
    <s v="SY010101"/>
    <x v="0"/>
    <x v="1"/>
    <x v="2"/>
    <n v="-0.52178419583386915"/>
    <n v="0"/>
    <n v="-0.52178419583386915"/>
    <n v="-0.5108732607075922"/>
    <n v="-1.0910935126276944E-2"/>
    <n v="-1.0910935126276944E-2"/>
    <n v="0"/>
    <n v="0"/>
  </r>
  <r>
    <s v="SY01"/>
    <s v="SY010101"/>
    <x v="0"/>
    <x v="2"/>
    <x v="0"/>
    <n v="-23499.708640232671"/>
    <n v="0"/>
    <n v="-23499.708640232671"/>
    <n v="-22144.851618801542"/>
    <n v="-1354.8570214311294"/>
    <n v="0"/>
    <n v="0"/>
    <n v="0"/>
  </r>
  <r>
    <s v="SY01"/>
    <s v="SY010101"/>
    <x v="0"/>
    <x v="2"/>
    <x v="2"/>
    <n v="-292.90059726029722"/>
    <n v="0"/>
    <n v="-292.90059726029722"/>
    <n v="-248.58366710988514"/>
    <n v="-44.316930150412077"/>
    <n v="0"/>
    <n v="0"/>
    <n v="0"/>
  </r>
  <r>
    <s v="SY01"/>
    <s v="SY010101"/>
    <x v="0"/>
    <x v="4"/>
    <x v="0"/>
    <n v="-89999.999990009994"/>
    <n v="0"/>
    <n v="-89999.999990009994"/>
    <n v="-8096.9887636227895"/>
    <n v="-81903.0112263872"/>
    <n v="-81903.0112263872"/>
    <n v="-81902.526400000002"/>
    <n v="-81915"/>
  </r>
  <r>
    <s v="SY01"/>
    <s v="SY010101"/>
    <x v="0"/>
    <x v="4"/>
    <x v="2"/>
    <n v="-30.368045919772026"/>
    <n v="0"/>
    <n v="-30.368045919772026"/>
    <n v="-1.889768108698175"/>
    <n v="-28.478277811073852"/>
    <n v="-28.478277811073852"/>
    <n v="-32.733794183097039"/>
    <n v="0"/>
  </r>
  <r>
    <s v="SY01"/>
    <s v="SY010101"/>
    <x v="0"/>
    <x v="11"/>
    <x v="0"/>
    <n v="-139999.99999002003"/>
    <n v="-30234.000000010001"/>
    <n v="-170233.99999003005"/>
    <n v="-128111.47998002"/>
    <n v="-42122.520010010048"/>
    <n v="-42122.520010010048"/>
    <n v="-42122.52"/>
    <n v="0"/>
  </r>
  <r>
    <s v="SY01"/>
    <s v="SY010101"/>
    <x v="0"/>
    <x v="5"/>
    <x v="2"/>
    <n v="-481.44542404157903"/>
    <n v="0"/>
    <n v="-481.44542404157903"/>
    <n v="-672.62514628183021"/>
    <n v="191.17972224025118"/>
    <n v="191.17972224025118"/>
    <n v="259.1336870865253"/>
    <n v="0"/>
  </r>
  <r>
    <s v="SY01"/>
    <s v="SY010101"/>
    <x v="0"/>
    <x v="7"/>
    <x v="2"/>
    <n v="-263.33278467934906"/>
    <n v="0"/>
    <n v="-263.33278467934906"/>
    <n v="-58.366018932020751"/>
    <n v="-204.96676574732831"/>
    <n v="-204.96676574732831"/>
    <n v="-214.05082119122008"/>
    <n v="0"/>
  </r>
  <r>
    <s v="SY01"/>
    <s v="SY010101"/>
    <x v="0"/>
    <x v="8"/>
    <x v="2"/>
    <n v="2.5770209581782439"/>
    <n v="0"/>
    <n v="2.5770209581782439"/>
    <n v="0"/>
    <n v="2.5770209581782439"/>
    <n v="2.5770209581782439"/>
    <n v="0"/>
    <n v="0"/>
  </r>
  <r>
    <s v="SY01"/>
    <s v="SY010101"/>
    <x v="0"/>
    <x v="9"/>
    <x v="2"/>
    <n v="0.79670061993695029"/>
    <n v="0"/>
    <n v="0.79670061993695029"/>
    <n v="0"/>
    <n v="0.79670061993695029"/>
    <n v="0"/>
    <n v="0"/>
    <n v="0"/>
  </r>
  <r>
    <s v="SY01"/>
    <s v="SY010105"/>
    <x v="0"/>
    <x v="10"/>
    <x v="0"/>
    <n v="-35999.999990019991"/>
    <n v="-73000.000000019994"/>
    <n v="-108999.99999003999"/>
    <n v="-109000.00000003999"/>
    <n v="1.0000003385357559E-5"/>
    <n v="1.0000003385357559E-5"/>
    <n v="0"/>
    <n v="0"/>
  </r>
  <r>
    <s v="SY01"/>
    <s v="SY010105"/>
    <x v="0"/>
    <x v="0"/>
    <x v="0"/>
    <n v="-1292248.741449445"/>
    <n v="-515204.20164660818"/>
    <n v="-1807452.9430960533"/>
    <n v="-1852611.8447130132"/>
    <n v="45158.901616959833"/>
    <n v="45158.901616959833"/>
    <n v="-7717.0469009616008"/>
    <n v="0"/>
  </r>
  <r>
    <s v="SY01"/>
    <s v="SY010105"/>
    <x v="0"/>
    <x v="0"/>
    <x v="2"/>
    <n v="-10077.301110544646"/>
    <n v="-546.36420252306993"/>
    <n v="-10623.665313067715"/>
    <n v="-8183.240847543454"/>
    <n v="-2440.424465524261"/>
    <n v="-2440.424465524261"/>
    <n v="-2754.9320680324463"/>
    <n v="0"/>
  </r>
  <r>
    <s v="SY01"/>
    <s v="SY010105"/>
    <x v="0"/>
    <x v="1"/>
    <x v="2"/>
    <n v="-0.2658896893570501"/>
    <n v="0"/>
    <n v="-0.2658896893570501"/>
    <n v="-0.2603300523912252"/>
    <n v="-5.559636965824899E-3"/>
    <n v="-5.559636965824899E-3"/>
    <n v="0"/>
    <n v="0"/>
  </r>
  <r>
    <s v="SY01"/>
    <s v="SY010105"/>
    <x v="0"/>
    <x v="2"/>
    <x v="0"/>
    <n v="-11946.997411261771"/>
    <n v="0"/>
    <n v="-11946.997411261771"/>
    <n v="-12419.044132699109"/>
    <n v="472.04672143733842"/>
    <n v="0"/>
    <n v="0"/>
    <n v="0"/>
  </r>
  <r>
    <s v="SY01"/>
    <s v="SY010105"/>
    <x v="0"/>
    <x v="2"/>
    <x v="2"/>
    <n v="-149.25995553184617"/>
    <n v="0"/>
    <n v="-149.25995553184617"/>
    <n v="-126.67290316327482"/>
    <n v="-22.587052368571349"/>
    <n v="0"/>
    <n v="0"/>
    <n v="0"/>
  </r>
  <r>
    <s v="SY01"/>
    <s v="SY010105"/>
    <x v="0"/>
    <x v="27"/>
    <x v="0"/>
    <n v="0"/>
    <n v="-491720.00000001001"/>
    <n v="-491720.00000001001"/>
    <n v="0"/>
    <n v="-491720.00000001001"/>
    <n v="0"/>
    <n v="0"/>
    <n v="0"/>
  </r>
  <r>
    <s v="SY01"/>
    <s v="SY010105"/>
    <x v="0"/>
    <x v="4"/>
    <x v="0"/>
    <n v="0"/>
    <n v="0"/>
    <n v="0"/>
    <n v="-1.5012515019808466"/>
    <n v="1.5012515019808466"/>
    <n v="1.5012515019808466"/>
    <n v="0"/>
    <n v="0"/>
  </r>
  <r>
    <s v="SY01"/>
    <s v="SY010105"/>
    <x v="0"/>
    <x v="4"/>
    <x v="2"/>
    <n v="-15.474904625784214"/>
    <n v="0"/>
    <n v="-15.474904625784214"/>
    <n v="-0.96298528144389772"/>
    <n v="-14.511919344340317"/>
    <n v="-14.511919344340317"/>
    <n v="-15.712221207886579"/>
    <n v="0"/>
  </r>
  <r>
    <s v="SY01"/>
    <s v="SY010105"/>
    <x v="0"/>
    <x v="11"/>
    <x v="0"/>
    <n v="-80999.999990019991"/>
    <n v="0"/>
    <n v="-80999.999990019991"/>
    <n v="-81000.000000030006"/>
    <n v="1.0010015103034675E-5"/>
    <n v="1.0010015103034675E-5"/>
    <n v="0"/>
    <n v="0"/>
  </r>
  <r>
    <s v="SY01"/>
    <s v="SY010105"/>
    <x v="0"/>
    <x v="5"/>
    <x v="2"/>
    <n v="-245.00603429873956"/>
    <n v="0"/>
    <n v="-245.00603429873956"/>
    <n v="-342.75534274131581"/>
    <n v="97.74930844257625"/>
    <n v="97.74930844257625"/>
    <n v="124.38416980153214"/>
    <n v="0"/>
  </r>
  <r>
    <s v="SY01"/>
    <s v="SY010105"/>
    <x v="0"/>
    <x v="7"/>
    <x v="2"/>
    <n v="-134.00921070870791"/>
    <n v="0"/>
    <n v="-134.00921070870791"/>
    <n v="-29.742070950033568"/>
    <n v="-104.26713975867435"/>
    <n v="-104.26713975867435"/>
    <n v="-102.74439417178561"/>
    <n v="0"/>
  </r>
  <r>
    <s v="SY01"/>
    <s v="SY010105"/>
    <x v="0"/>
    <x v="8"/>
    <x v="2"/>
    <n v="1.4603118763010039"/>
    <n v="0"/>
    <n v="1.4603118763010039"/>
    <n v="0"/>
    <n v="1.4603118763010039"/>
    <n v="1.4603118763010039"/>
    <n v="0"/>
    <n v="0"/>
  </r>
  <r>
    <s v="SY02"/>
    <s v="SY020201"/>
    <x v="0"/>
    <x v="0"/>
    <x v="0"/>
    <n v="-1094132.1996617119"/>
    <n v="-141900.20259847841"/>
    <n v="-1236032.4022601903"/>
    <n v="-1164254.8673890971"/>
    <n v="-71777.53487109323"/>
    <n v="-71777.53487109323"/>
    <n v="-76577.529446138695"/>
    <n v="0"/>
  </r>
  <r>
    <s v="SY02"/>
    <s v="SY020201"/>
    <x v="0"/>
    <x v="0"/>
    <x v="2"/>
    <n v="-1027164.7591324883"/>
    <n v="-57832.460734063556"/>
    <n v="-1084997.2198665519"/>
    <n v="-884197.52141880908"/>
    <n v="-200799.69844774285"/>
    <n v="-200799.69844774285"/>
    <n v="-184947.5148149702"/>
    <n v="0"/>
  </r>
  <r>
    <s v="SY02"/>
    <s v="SY020201"/>
    <x v="0"/>
    <x v="1"/>
    <x v="2"/>
    <n v="-49.810399901851191"/>
    <n v="0"/>
    <n v="-49.810399901851191"/>
    <n v="-49.755141578888974"/>
    <n v="-5.5258322962217221E-2"/>
    <n v="-5.5258322962217221E-2"/>
    <n v="0"/>
    <n v="0"/>
  </r>
  <r>
    <s v="SY02"/>
    <s v="SY020201"/>
    <x v="0"/>
    <x v="2"/>
    <x v="0"/>
    <n v="-119091.28646146289"/>
    <n v="0"/>
    <n v="-119091.28646146289"/>
    <n v="-139970.86588541092"/>
    <n v="20879.579423948031"/>
    <n v="0"/>
    <n v="0"/>
    <n v="0"/>
  </r>
  <r>
    <s v="SY02"/>
    <s v="SY020201"/>
    <x v="0"/>
    <x v="2"/>
    <x v="2"/>
    <n v="-3310.8977507765121"/>
    <n v="0"/>
    <n v="-3310.8977507765121"/>
    <n v="-3096.3877239402946"/>
    <n v="-214.51002683621755"/>
    <n v="0"/>
    <n v="0"/>
    <n v="0"/>
  </r>
  <r>
    <s v="SY02"/>
    <s v="SY020201"/>
    <x v="0"/>
    <x v="4"/>
    <x v="0"/>
    <n v="0"/>
    <n v="0"/>
    <n v="0"/>
    <n v="-15.78390348607196"/>
    <n v="15.78390348607196"/>
    <n v="15.78390348607196"/>
    <n v="0"/>
    <n v="0"/>
  </r>
  <r>
    <s v="SY02"/>
    <s v="SY020201"/>
    <x v="0"/>
    <x v="4"/>
    <x v="2"/>
    <n v="36910.654531159977"/>
    <n v="0"/>
    <n v="36910.654531159977"/>
    <n v="-51192.043008852015"/>
    <n v="88102.697540011985"/>
    <n v="88102.697540011985"/>
    <n v="-156.35842354792686"/>
    <n v="0"/>
  </r>
  <r>
    <s v="SY02"/>
    <s v="SY020201"/>
    <x v="0"/>
    <x v="5"/>
    <x v="2"/>
    <n v="-425678.23753833951"/>
    <n v="0"/>
    <n v="-425678.23753833951"/>
    <n v="-358288.81264411646"/>
    <n v="-67389.424894223048"/>
    <n v="-67389.424894223048"/>
    <n v="-67141.059099377962"/>
    <n v="0"/>
  </r>
  <r>
    <s v="SY02"/>
    <s v="SY020201"/>
    <x v="0"/>
    <x v="7"/>
    <x v="2"/>
    <n v="-27719.115716830504"/>
    <n v="0"/>
    <n v="-27719.115716830504"/>
    <n v="-3408.9281045174512"/>
    <n v="-24310.187612313053"/>
    <n v="-24310.187612313053"/>
    <n v="-24305.982055268792"/>
    <n v="0"/>
  </r>
  <r>
    <s v="SY02"/>
    <s v="SY020201"/>
    <x v="0"/>
    <x v="28"/>
    <x v="0"/>
    <n v="-150000.00000001001"/>
    <n v="0"/>
    <n v="-150000.00000001001"/>
    <n v="0"/>
    <n v="-150000.00000001001"/>
    <n v="-150000.00000001001"/>
    <n v="-150000"/>
    <n v="-150000"/>
  </r>
  <r>
    <s v="SY02"/>
    <s v="SY020201"/>
    <x v="0"/>
    <x v="8"/>
    <x v="2"/>
    <n v="12.36970059925558"/>
    <n v="0"/>
    <n v="12.36970059925558"/>
    <n v="0"/>
    <n v="12.36970059925558"/>
    <n v="12.36970059925558"/>
    <n v="0"/>
    <n v="0"/>
  </r>
  <r>
    <s v="SY02"/>
    <s v="SY020201"/>
    <x v="0"/>
    <x v="9"/>
    <x v="2"/>
    <n v="3.824162975697365"/>
    <n v="0"/>
    <n v="3.824162975697365"/>
    <n v="0"/>
    <n v="3.824162975697365"/>
    <n v="0"/>
    <n v="0"/>
    <n v="0"/>
  </r>
  <r>
    <s v="SY02"/>
    <s v="SY020202"/>
    <x v="0"/>
    <x v="0"/>
    <x v="0"/>
    <n v="-620499.01991669193"/>
    <n v="-93160.994940306962"/>
    <n v="-713660.01485699893"/>
    <n v="-665609.42844754434"/>
    <n v="-48050.586409454583"/>
    <n v="-48050.586409454583"/>
    <n v="-74162.211793733499"/>
    <n v="0"/>
  </r>
  <r>
    <s v="SY02"/>
    <s v="SY020202"/>
    <x v="0"/>
    <x v="0"/>
    <x v="2"/>
    <n v="-941948.39268566074"/>
    <n v="-55297.489955836369"/>
    <n v="-997245.88264149707"/>
    <n v="-846234.66726140818"/>
    <n v="-151011.21538008889"/>
    <n v="-151011.21538008889"/>
    <n v="-172167.73882957548"/>
    <n v="0"/>
  </r>
  <r>
    <s v="SY02"/>
    <s v="SY020202"/>
    <x v="0"/>
    <x v="1"/>
    <x v="2"/>
    <n v="-48.576895891104378"/>
    <n v="0"/>
    <n v="-48.576895891104378"/>
    <n v="-48.547445020051498"/>
    <n v="-2.9450871052880245E-2"/>
    <n v="-2.9450871052880245E-2"/>
    <n v="0"/>
    <n v="0"/>
  </r>
  <r>
    <s v="SY02"/>
    <s v="SY020202"/>
    <x v="0"/>
    <x v="2"/>
    <x v="0"/>
    <n v="-63519.702114390762"/>
    <n v="0"/>
    <n v="-63519.702114390762"/>
    <n v="-70852.61579355842"/>
    <n v="7332.9136791676574"/>
    <n v="0"/>
    <n v="0"/>
    <n v="0"/>
  </r>
  <r>
    <s v="SY02"/>
    <s v="SY020202"/>
    <x v="0"/>
    <x v="2"/>
    <x v="2"/>
    <n v="-2609.970276381473"/>
    <n v="0"/>
    <n v="-2609.970276381473"/>
    <n v="-2508.7397446038995"/>
    <n v="-101.23053177757356"/>
    <n v="0"/>
    <n v="0"/>
    <n v="0"/>
  </r>
  <r>
    <s v="SY02"/>
    <s v="SY020202"/>
    <x v="0"/>
    <x v="4"/>
    <x v="0"/>
    <n v="-41736.000000009997"/>
    <n v="0"/>
    <n v="-41736.000000009997"/>
    <n v="-27868.845367822647"/>
    <n v="-13867.15463218735"/>
    <n v="-13867.15463218735"/>
    <n v="-13864.4216"/>
    <n v="-13805"/>
  </r>
  <r>
    <s v="SY02"/>
    <s v="SY020202"/>
    <x v="0"/>
    <x v="4"/>
    <x v="2"/>
    <n v="-155689.22253040303"/>
    <n v="0"/>
    <n v="-155689.22253040303"/>
    <n v="-51187.575626005033"/>
    <n v="-104501.64690439799"/>
    <n v="-104501.64690439799"/>
    <n v="-16261.250167981096"/>
    <n v="0"/>
  </r>
  <r>
    <s v="SY02"/>
    <s v="SY020202"/>
    <x v="0"/>
    <x v="5"/>
    <x v="2"/>
    <n v="-424562.86041716108"/>
    <n v="0"/>
    <n v="-424562.86041716108"/>
    <n v="-356698.73710673768"/>
    <n v="-67864.123310423398"/>
    <n v="-67864.123310423398"/>
    <n v="-67718.063442623956"/>
    <n v="0"/>
  </r>
  <r>
    <s v="SY02"/>
    <s v="SY020202"/>
    <x v="0"/>
    <x v="7"/>
    <x v="2"/>
    <n v="-27109.045813534227"/>
    <n v="0"/>
    <n v="-27109.045813534227"/>
    <n v="-3270.9517302605295"/>
    <n v="-23838.094083273696"/>
    <n v="-23838.094083273696"/>
    <n v="-23829.36222674969"/>
    <n v="0"/>
  </r>
  <r>
    <s v="SY02"/>
    <s v="SY020202"/>
    <x v="0"/>
    <x v="8"/>
    <x v="2"/>
    <n v="10.823488024348576"/>
    <n v="0"/>
    <n v="10.823488024348576"/>
    <n v="0"/>
    <n v="10.823488024348576"/>
    <n v="10.823488024348576"/>
    <n v="0"/>
    <n v="0"/>
  </r>
  <r>
    <s v="SY02"/>
    <s v="SY020202"/>
    <x v="0"/>
    <x v="9"/>
    <x v="2"/>
    <n v="3.3461426037351769"/>
    <n v="0"/>
    <n v="3.3461426037351769"/>
    <n v="0"/>
    <n v="3.3461426037351769"/>
    <n v="0"/>
    <n v="0"/>
    <n v="0"/>
  </r>
  <r>
    <s v="SY05"/>
    <s v="SY050101"/>
    <x v="0"/>
    <x v="29"/>
    <x v="0"/>
    <n v="-5240581.9999900209"/>
    <n v="0"/>
    <n v="-5240581.9999900209"/>
    <n v="-5240582.0000001211"/>
    <n v="1.0100193321704865E-5"/>
    <n v="1.0100193321704865E-5"/>
    <n v="0"/>
    <n v="0"/>
  </r>
  <r>
    <m/>
    <m/>
    <x v="1"/>
    <x v="30"/>
    <x v="0"/>
    <n v="-387292.00000016007"/>
    <n v="0"/>
    <n v="-387292.00000016007"/>
    <n v="-86113.210000189996"/>
    <n v="-301178.78999997006"/>
    <n v="-301178.78999997006"/>
    <n v="-301178.78999999992"/>
    <n v="0"/>
  </r>
  <r>
    <m/>
    <m/>
    <x v="1"/>
    <x v="30"/>
    <x v="2"/>
    <n v="-4738868.3229404613"/>
    <n v="-2106044.1567254569"/>
    <n v="-6844912.4796659183"/>
    <n v="-4941868.4795870874"/>
    <n v="-1903044.0000788309"/>
    <n v="-1903044.0000788309"/>
    <n v="-1903042.0000001502"/>
    <n v="0"/>
  </r>
  <r>
    <m/>
    <m/>
    <x v="1"/>
    <x v="30"/>
    <x v="3"/>
    <n v="-92231.999980039996"/>
    <n v="-261185.99999003005"/>
    <n v="-353417.99997007003"/>
    <n v="-227030.74999004003"/>
    <n v="-126387.24998003"/>
    <n v="-126387.24998003"/>
    <n v="-126386.99999999999"/>
    <n v="0"/>
  </r>
  <r>
    <m/>
    <m/>
    <x v="1"/>
    <x v="30"/>
    <x v="4"/>
    <n v="-24916.5"/>
    <n v="0"/>
    <n v="-24916.5"/>
    <n v="-12495"/>
    <n v="-12421.5"/>
    <n v="-12421.5"/>
    <n v="-12421.5"/>
    <n v="-12422"/>
  </r>
  <r>
    <m/>
    <m/>
    <x v="1"/>
    <x v="31"/>
    <x v="2"/>
    <n v="-838332.9998902001"/>
    <n v="0"/>
    <n v="-838332.9998902001"/>
    <n v="-251216.45972059996"/>
    <n v="-587116.54016960016"/>
    <n v="-587116.54016960016"/>
    <n v="-587116.00000004005"/>
    <n v="0"/>
  </r>
  <r>
    <m/>
    <m/>
    <x v="1"/>
    <x v="32"/>
    <x v="0"/>
    <n v="-120999.99999002999"/>
    <n v="0"/>
    <n v="-120999.99999002999"/>
    <n v="0"/>
    <n v="-120999.99999002999"/>
    <n v="-120999.99999002999"/>
    <n v="-121000"/>
    <n v="-121000"/>
  </r>
  <r>
    <m/>
    <m/>
    <x v="1"/>
    <x v="32"/>
    <x v="2"/>
    <n v="-1009910.0000201007"/>
    <n v="0"/>
    <n v="-1009910.0000201007"/>
    <n v="-563472.25003951951"/>
    <n v="-446437.74998058123"/>
    <n v="-446437.74998058123"/>
    <n v="-446437.75000002031"/>
    <n v="-200000"/>
  </r>
  <r>
    <m/>
    <m/>
    <x v="1"/>
    <x v="32"/>
    <x v="3"/>
    <n v="-1200499.9999800401"/>
    <n v="0"/>
    <n v="-1200499.9999800401"/>
    <n v="-64066.400000030008"/>
    <n v="-1136433.5999800102"/>
    <n v="-1136433.5999800102"/>
    <n v="-136436.6"/>
    <n v="-136436.6"/>
  </r>
  <r>
    <m/>
    <m/>
    <x v="1"/>
    <x v="33"/>
    <x v="1"/>
    <n v="-2365088.9999500504"/>
    <n v="-191645.00000000998"/>
    <n v="-2556733.9999500602"/>
    <n v="-289196.00000001997"/>
    <n v="-2267537.9999500401"/>
    <n v="-2267537.9999500401"/>
    <n v="-2267538"/>
    <n v="0"/>
  </r>
  <r>
    <m/>
    <m/>
    <x v="1"/>
    <x v="33"/>
    <x v="6"/>
    <n v="0"/>
    <n v="-36741.999989999997"/>
    <n v="-36741.999989999997"/>
    <n v="-36741.660000000003"/>
    <n v="-0.33998999999312218"/>
    <n v="-0.33998999999312218"/>
    <n v="0"/>
    <n v="0"/>
  </r>
  <r>
    <m/>
    <m/>
    <x v="1"/>
    <x v="33"/>
    <x v="3"/>
    <n v="-5862446.0108303092"/>
    <n v="-158766.00000004994"/>
    <n v="-6021212.0108303595"/>
    <n v="-522987.21998026001"/>
    <n v="-5498224.7908500992"/>
    <n v="-5498224.7908500992"/>
    <n v="-5498223.7666666666"/>
    <n v="-4800000"/>
  </r>
  <r>
    <m/>
    <m/>
    <x v="1"/>
    <x v="34"/>
    <x v="1"/>
    <n v="-785270.00000002026"/>
    <n v="0"/>
    <n v="-785270.00000002026"/>
    <n v="-331909.83000019006"/>
    <n v="-453360.16999983019"/>
    <n v="-453360.16999983019"/>
    <n v="-453360.00000000029"/>
    <n v="-453360.17"/>
  </r>
  <r>
    <m/>
    <m/>
    <x v="1"/>
    <x v="34"/>
    <x v="3"/>
    <n v="-96900.000000019994"/>
    <n v="0"/>
    <n v="-96900.000000019994"/>
    <n v="-80749.990000060003"/>
    <n v="-16150.009999959992"/>
    <n v="-16150.009999959992"/>
    <n v="-16151.000000000007"/>
    <n v="0"/>
  </r>
  <r>
    <m/>
    <m/>
    <x v="1"/>
    <x v="35"/>
    <x v="3"/>
    <n v="-49999.999980029985"/>
    <n v="0"/>
    <n v="-49999.999980029985"/>
    <n v="9.9899964425276266E-6"/>
    <n v="-49999.999990019984"/>
    <n v="-49999.999990019984"/>
    <n v="-50000"/>
    <n v="0"/>
  </r>
  <r>
    <m/>
    <m/>
    <x v="1"/>
    <x v="36"/>
    <x v="3"/>
    <n v="-2069999.9999800308"/>
    <n v="-538553.00000001001"/>
    <n v="-2608552.9999800408"/>
    <n v="-1055604.7100001399"/>
    <n v="-1552948.2899799009"/>
    <n v="-1552948.2899799009"/>
    <n v="-1552948.29"/>
    <n v="-1500000"/>
  </r>
  <r>
    <m/>
    <m/>
    <x v="1"/>
    <x v="37"/>
    <x v="0"/>
    <n v="-4012.9999200599268"/>
    <n v="-28705.99000002"/>
    <n v="-32718.989920079926"/>
    <n v="0"/>
    <n v="-32718.989920079926"/>
    <n v="-32718.989920079926"/>
    <n v="-32719"/>
    <n v="0"/>
  </r>
  <r>
    <m/>
    <m/>
    <x v="1"/>
    <x v="37"/>
    <x v="1"/>
    <n v="-724809.99997005041"/>
    <n v="-556428.00000004016"/>
    <n v="-1281237.9999700906"/>
    <n v="-1243237.2100006007"/>
    <n v="-38000.78996948991"/>
    <n v="-38000.78996948991"/>
    <n v="-38000.790000000008"/>
    <n v="0"/>
  </r>
  <r>
    <m/>
    <m/>
    <x v="1"/>
    <x v="37"/>
    <x v="6"/>
    <n v="-5250"/>
    <n v="0"/>
    <n v="-5250"/>
    <n v="-5249.46"/>
    <n v="-0.53999999999996362"/>
    <n v="-0.53999999999996362"/>
    <n v="0"/>
    <n v="0"/>
  </r>
  <r>
    <m/>
    <m/>
    <x v="1"/>
    <x v="37"/>
    <x v="3"/>
    <n v="-812737.99991010001"/>
    <n v="-1712985.00000004"/>
    <n v="-2525722.9999101399"/>
    <n v="-2186232.8899602597"/>
    <n v="-339490.10994988028"/>
    <n v="-339490.10994988028"/>
    <n v="-339490.11"/>
    <n v="0"/>
  </r>
  <r>
    <m/>
    <m/>
    <x v="1"/>
    <x v="38"/>
    <x v="1"/>
    <n v="-2435148.9999500248"/>
    <n v="0"/>
    <n v="-2435148.9999500248"/>
    <n v="-2063627.9998601694"/>
    <n v="-371521.0000898554"/>
    <n v="-371521.0000898554"/>
    <n v="-371519.00000000029"/>
    <n v="-371519"/>
  </r>
  <r>
    <m/>
    <m/>
    <x v="1"/>
    <x v="39"/>
    <x v="2"/>
    <n v="5.4974026807030896E-4"/>
    <n v="-520031.97993019997"/>
    <n v="-520031.9793804597"/>
    <n v="-520031.98000075005"/>
    <n v="6.2029034597799182E-4"/>
    <n v="6.2029034597799182E-4"/>
    <n v="0"/>
    <n v="0"/>
  </r>
  <r>
    <m/>
    <m/>
    <x v="1"/>
    <x v="39"/>
    <x v="3"/>
    <n v="0"/>
    <n v="-138240.00000001001"/>
    <n v="-138240.00000001001"/>
    <n v="-138240.00000001001"/>
    <n v="0"/>
    <n v="0"/>
    <n v="0"/>
    <n v="0"/>
  </r>
  <r>
    <m/>
    <m/>
    <x v="1"/>
    <x v="40"/>
    <x v="3"/>
    <n v="0"/>
    <n v="-21851.000000009997"/>
    <n v="-21851.000000009997"/>
    <n v="-21851.000000009997"/>
    <n v="0"/>
    <n v="0"/>
    <n v="0"/>
    <n v="0"/>
  </r>
  <r>
    <m/>
    <m/>
    <x v="1"/>
    <x v="41"/>
    <x v="6"/>
    <n v="-234962.99996999995"/>
    <n v="-39523.999989999997"/>
    <n v="-274486.99995999993"/>
    <n v="-237259.35997000002"/>
    <n v="-37227.639989999909"/>
    <n v="-37227.639989999909"/>
    <n v="-37227.64"/>
    <n v="-37227.639989999938"/>
  </r>
  <r>
    <m/>
    <m/>
    <x v="1"/>
    <x v="41"/>
    <x v="3"/>
    <n v="-249016.00000001001"/>
    <n v="0"/>
    <n v="-249016.00000001001"/>
    <n v="-223120.75000002998"/>
    <n v="-25895.249999980035"/>
    <n v="-25895.249999980035"/>
    <n v="-25895"/>
    <n v="-25895"/>
  </r>
  <r>
    <m/>
    <m/>
    <x v="1"/>
    <x v="42"/>
    <x v="3"/>
    <n v="-93982.000000009997"/>
    <n v="-272500.00000001001"/>
    <n v="-366482.00000002002"/>
    <n v="-363807.75000004994"/>
    <n v="-2674.2499999700813"/>
    <n v="-2674.2499999700813"/>
    <n v="-2674.24999999994"/>
    <n v="0"/>
  </r>
  <r>
    <m/>
    <m/>
    <x v="1"/>
    <x v="43"/>
    <x v="6"/>
    <n v="-35779.999959999928"/>
    <n v="-300"/>
    <n v="-36079.999959999928"/>
    <n v="-23964.959930000026"/>
    <n v="-12115.040029999902"/>
    <n v="-12115.040029999902"/>
    <n v="-12115.04"/>
    <n v="-12115.040030000138"/>
  </r>
  <r>
    <m/>
    <m/>
    <x v="1"/>
    <x v="44"/>
    <x v="3"/>
    <n v="0"/>
    <n v="-14815.000000010006"/>
    <n v="-14815.000000010006"/>
    <n v="-13482.000000010003"/>
    <n v="-1333.0000000000036"/>
    <n v="0"/>
    <n v="0"/>
    <n v="0"/>
  </r>
  <r>
    <m/>
    <m/>
    <x v="1"/>
    <x v="45"/>
    <x v="3"/>
    <n v="0"/>
    <n v="-14780.999990019898"/>
    <n v="-14780.999990019898"/>
    <n v="-14022.00000002"/>
    <n v="-758.99998999989839"/>
    <n v="0"/>
    <n v="0"/>
    <n v="0"/>
  </r>
  <r>
    <m/>
    <m/>
    <x v="1"/>
    <x v="46"/>
    <x v="3"/>
    <n v="0"/>
    <n v="-30000.000000009997"/>
    <n v="-30000.000000009997"/>
    <n v="-29987.670000020014"/>
    <n v="-12.329999989982753"/>
    <n v="0"/>
    <n v="0"/>
    <n v="0"/>
  </r>
  <r>
    <m/>
    <m/>
    <x v="1"/>
    <x v="47"/>
    <x v="3"/>
    <n v="0"/>
    <n v="-4520.0000000100008"/>
    <n v="-4520.0000000100008"/>
    <n v="-4414.8600000099987"/>
    <n v="-105.14000000000215"/>
    <n v="0"/>
    <n v="0"/>
    <n v="0"/>
  </r>
  <r>
    <m/>
    <m/>
    <x v="1"/>
    <x v="48"/>
    <x v="3"/>
    <n v="0"/>
    <n v="-4610.0000000099999"/>
    <n v="-4610.0000000099999"/>
    <n v="0"/>
    <n v="-4610.0000000099999"/>
    <n v="0"/>
    <n v="0"/>
    <n v="0"/>
  </r>
  <r>
    <m/>
    <m/>
    <x v="1"/>
    <x v="49"/>
    <x v="3"/>
    <n v="0"/>
    <n v="-4680.0000000100008"/>
    <n v="-4680.0000000100008"/>
    <n v="0"/>
    <n v="-4680.0000000100008"/>
    <n v="0"/>
    <n v="0"/>
    <n v="0"/>
  </r>
  <r>
    <m/>
    <m/>
    <x v="1"/>
    <x v="50"/>
    <x v="6"/>
    <n v="-140000"/>
    <n v="-1890"/>
    <n v="-141890"/>
    <n v="-136761.15000000002"/>
    <n v="-5128.8499999999767"/>
    <n v="-5128.8499999999767"/>
    <n v="-5128.8500000000004"/>
    <n v="-5128.8500000000058"/>
  </r>
  <r>
    <m/>
    <m/>
    <x v="1"/>
    <x v="51"/>
    <x v="3"/>
    <n v="0"/>
    <n v="-52255.000000010004"/>
    <n v="-52255.000000010004"/>
    <n v="-46307.150000039997"/>
    <n v="-5947.849999970007"/>
    <n v="0"/>
    <n v="0"/>
    <n v="0"/>
  </r>
  <r>
    <m/>
    <m/>
    <x v="1"/>
    <x v="52"/>
    <x v="3"/>
    <n v="0"/>
    <n v="-74900.000000009983"/>
    <n v="-74900.000000009983"/>
    <n v="-74900.000000009997"/>
    <n v="0"/>
    <n v="0"/>
    <n v="0"/>
    <n v="0"/>
  </r>
  <r>
    <m/>
    <m/>
    <x v="1"/>
    <x v="53"/>
    <x v="3"/>
    <n v="-7861.0000000099999"/>
    <n v="-165096.00000001001"/>
    <n v="-172957.00000002002"/>
    <n v="-166218.08000001012"/>
    <n v="-6738.9200000099081"/>
    <n v="-6738.9200000099081"/>
    <n v="-6739.9199999999737"/>
    <n v="0"/>
  </r>
  <r>
    <m/>
    <m/>
    <x v="1"/>
    <x v="54"/>
    <x v="6"/>
    <n v="-400000"/>
    <n v="0"/>
    <n v="-400000"/>
    <n v="-17195.12"/>
    <n v="-382804.88"/>
    <n v="-382804.88"/>
    <n v="-382804.88"/>
    <n v="-382804.88"/>
  </r>
  <r>
    <m/>
    <m/>
    <x v="1"/>
    <x v="55"/>
    <x v="3"/>
    <n v="-81466.000000009997"/>
    <n v="0"/>
    <n v="-81466.000000009997"/>
    <n v="0"/>
    <n v="-81466.000000009997"/>
    <n v="-81466.000000009997"/>
    <n v="-81465.999999999956"/>
    <n v="-81466.000000009997"/>
  </r>
  <r>
    <m/>
    <m/>
    <x v="1"/>
    <x v="56"/>
    <x v="0"/>
    <n v="-327500.00000001001"/>
    <n v="0"/>
    <n v="-327500.00000001001"/>
    <n v="0"/>
    <n v="-327500.00000001001"/>
    <n v="-327500.00000001001"/>
    <n v="-327500"/>
    <n v="-327500.00000001001"/>
  </r>
  <r>
    <m/>
    <m/>
    <x v="1"/>
    <x v="23"/>
    <x v="2"/>
    <n v="-321625.00000002992"/>
    <n v="0"/>
    <n v="-321625.00000002992"/>
    <n v="-301332.32000010007"/>
    <n v="-20292.679999929853"/>
    <n v="-20292.679999929853"/>
    <n v="-20292.680000009997"/>
    <n v="-20293.479999939969"/>
  </r>
  <r>
    <m/>
    <m/>
    <x v="1"/>
    <x v="57"/>
    <x v="2"/>
    <n v="2.9970000468892977E-5"/>
    <n v="-106579.48000002999"/>
    <n v="-106579.47997005998"/>
    <n v="-106579.00000014002"/>
    <n v="-0.47996991996478755"/>
    <n v="-0.47996991996478755"/>
    <n v="0"/>
    <n v="0"/>
  </r>
  <r>
    <m/>
    <m/>
    <x v="1"/>
    <x v="5"/>
    <x v="2"/>
    <n v="-80000.000019640036"/>
    <n v="0"/>
    <n v="-80000.000019640036"/>
    <n v="-80000.000018310006"/>
    <n v="-1.3300304999575019E-6"/>
    <n v="-1.3300304999575019E-6"/>
    <n v="0"/>
    <n v="0"/>
  </r>
  <r>
    <m/>
    <m/>
    <x v="1"/>
    <x v="5"/>
    <x v="3"/>
    <n v="-600000.00000001001"/>
    <n v="0"/>
    <n v="-600000.00000001001"/>
    <n v="-351771.48000005994"/>
    <n v="-248228.51999995008"/>
    <n v="-248228.51999995008"/>
    <n v="-248228.00000000009"/>
    <n v="-248228"/>
  </r>
  <r>
    <m/>
    <m/>
    <x v="1"/>
    <x v="24"/>
    <x v="2"/>
    <n v="4.3996997663597881E-4"/>
    <n v="-159697.0000002"/>
    <n v="-159696.99956023003"/>
    <n v="-159697.00000027998"/>
    <n v="4.4004994560964406E-4"/>
    <n v="4.4004994560964406E-4"/>
    <n v="0"/>
    <n v="0"/>
  </r>
  <r>
    <m/>
    <m/>
    <x v="1"/>
    <x v="58"/>
    <x v="2"/>
    <n v="2.997003321070224E-5"/>
    <n v="-261798.8800000301"/>
    <n v="-261798.87997006008"/>
    <n v="-261798.88000017998"/>
    <n v="3.0119903385639191E-5"/>
    <n v="3.0119903385639191E-5"/>
    <n v="0"/>
    <n v="0"/>
  </r>
  <r>
    <m/>
    <m/>
    <x v="1"/>
    <x v="59"/>
    <x v="3"/>
    <n v="0"/>
    <n v="-1987458.9999900102"/>
    <n v="-1987458.9999900102"/>
    <n v="-1987458.9999900204"/>
    <n v="1.0244548320770264E-8"/>
    <n v="1.0244548320770264E-8"/>
    <n v="0"/>
    <n v="0"/>
  </r>
  <r>
    <m/>
    <m/>
    <x v="1"/>
    <x v="60"/>
    <x v="3"/>
    <n v="-2000000.00000001"/>
    <n v="0"/>
    <n v="-2000000.00000001"/>
    <n v="0"/>
    <n v="-2000000.00000001"/>
    <n v="-2000000.00000001"/>
    <n v="-2000000"/>
    <n v="-2000000"/>
  </r>
  <r>
    <m/>
    <m/>
    <x v="1"/>
    <x v="61"/>
    <x v="0"/>
    <n v="0"/>
    <n v="-77376.80000001"/>
    <n v="-77376.80000001"/>
    <n v="-29221.800000020001"/>
    <n v="-48154.999999990003"/>
    <n v="0"/>
    <n v="0"/>
    <n v="0"/>
  </r>
  <r>
    <m/>
    <m/>
    <x v="1"/>
    <x v="16"/>
    <x v="3"/>
    <n v="-8500000.0000000093"/>
    <n v="0"/>
    <n v="-8500000.0000000093"/>
    <n v="-8119294.0399901802"/>
    <n v="-380705.96000982914"/>
    <n v="-380705.96000982914"/>
    <n v="-380705.96"/>
    <n v="-300000"/>
  </r>
  <r>
    <m/>
    <m/>
    <x v="1"/>
    <x v="9"/>
    <x v="2"/>
    <n v="4.3996980614124936E-4"/>
    <n v="-635402.0000002"/>
    <n v="-635401.99956023018"/>
    <n v="-635401.99999028014"/>
    <n v="4.3004995677620173E-4"/>
    <n v="0"/>
    <n v="0"/>
    <n v="0"/>
  </r>
  <r>
    <m/>
    <m/>
    <x v="1"/>
    <x v="26"/>
    <x v="6"/>
    <n v="-350000"/>
    <n v="0"/>
    <n v="-350000"/>
    <n v="0"/>
    <n v="-350000"/>
    <n v="-350000"/>
    <n v="-350000"/>
    <n v="-350000"/>
  </r>
  <r>
    <m/>
    <m/>
    <x v="1"/>
    <x v="62"/>
    <x v="1"/>
    <n v="0"/>
    <n v="-367000.00000001001"/>
    <n v="-367000.00000001001"/>
    <n v="-365800.00000001001"/>
    <n v="-12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689C7F-AFA4-4C85-9DF2-51D2FE46ACCB}" name="PivotTable5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B68" firstHeaderRow="1" firstDataRow="1" firstDataCol="1" rowPageCount="2" colPageCount="1"/>
  <pivotFields count="13">
    <pivotField showAll="0"/>
    <pivotField showAll="0"/>
    <pivotField axis="axisPage" showAll="0">
      <items count="3">
        <item x="0"/>
        <item x="1"/>
        <item t="default"/>
      </items>
    </pivotField>
    <pivotField axis="axisRow" showAll="0">
      <items count="65">
        <item x="10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m="1" x="63"/>
        <item x="1"/>
        <item x="2"/>
        <item x="27"/>
        <item x="3"/>
        <item x="4"/>
        <item x="11"/>
        <item x="29"/>
        <item x="56"/>
        <item x="23"/>
        <item x="57"/>
        <item x="18"/>
        <item x="5"/>
        <item x="14"/>
        <item x="15"/>
        <item x="24"/>
        <item x="22"/>
        <item x="6"/>
        <item x="7"/>
        <item x="12"/>
        <item x="17"/>
        <item x="58"/>
        <item x="59"/>
        <item x="25"/>
        <item x="28"/>
        <item x="60"/>
        <item x="8"/>
        <item x="61"/>
        <item x="16"/>
        <item x="9"/>
        <item x="26"/>
        <item x="62"/>
        <item x="13"/>
        <item x="21"/>
        <item x="20"/>
        <item x="19"/>
        <item x="0"/>
        <item t="default"/>
      </items>
    </pivotField>
    <pivotField axis="axisPage" showAll="0">
      <items count="8">
        <item x="0"/>
        <item x="5"/>
        <item x="1"/>
        <item x="2"/>
        <item x="6"/>
        <item x="3"/>
        <item x="4"/>
        <item t="default"/>
      </items>
    </pivotField>
    <pivotField showAll="0"/>
    <pivotField showAll="0"/>
    <pivotField numFmtId="3" showAll="0"/>
    <pivotField showAll="0"/>
    <pivotField numFmtId="3" showAll="0"/>
    <pivotField numFmtId="3" showAll="0"/>
    <pivotField dataField="1" showAll="0"/>
    <pivotField numFmtId="3" showAll="0"/>
  </pivotFields>
  <rowFields count="1">
    <field x="3"/>
  </rowFields>
  <rowItems count="6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 t="grand">
      <x/>
    </i>
  </rowItems>
  <colItems count="1">
    <i/>
  </colItems>
  <pageFields count="2">
    <pageField fld="4" hier="-1"/>
    <pageField fld="2" hier="-1"/>
  </pageFields>
  <dataFields count="1">
    <dataField name="Sum of Jääkide üle viimine 2023. aastasse" fld="11" baseField="4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8402-786B-4408-8515-F5856264C573}">
  <dimension ref="A1:B68"/>
  <sheetViews>
    <sheetView workbookViewId="0">
      <selection activeCell="B51" sqref="B51"/>
    </sheetView>
  </sheetViews>
  <sheetFormatPr defaultRowHeight="15" x14ac:dyDescent="0.25"/>
  <cols>
    <col min="1" max="1" width="13.140625" bestFit="1" customWidth="1"/>
    <col min="2" max="2" width="38.42578125" bestFit="1" customWidth="1"/>
    <col min="3" max="3" width="38" bestFit="1" customWidth="1"/>
  </cols>
  <sheetData>
    <row r="1" spans="1:2" x14ac:dyDescent="0.25">
      <c r="A1" s="14" t="s">
        <v>69</v>
      </c>
      <c r="B1" t="s">
        <v>120</v>
      </c>
    </row>
    <row r="2" spans="1:2" x14ac:dyDescent="0.25">
      <c r="A2" s="14" t="s">
        <v>67</v>
      </c>
      <c r="B2" t="s">
        <v>120</v>
      </c>
    </row>
    <row r="4" spans="1:2" x14ac:dyDescent="0.25">
      <c r="A4" s="14" t="s">
        <v>117</v>
      </c>
      <c r="B4" t="s">
        <v>119</v>
      </c>
    </row>
    <row r="5" spans="1:2" x14ac:dyDescent="0.25">
      <c r="A5" s="15" t="s">
        <v>76</v>
      </c>
      <c r="B5" s="16">
        <v>-61777.8</v>
      </c>
    </row>
    <row r="6" spans="1:2" x14ac:dyDescent="0.25">
      <c r="A6" s="15" t="s">
        <v>10</v>
      </c>
      <c r="B6" s="16">
        <v>-2343029.29000015</v>
      </c>
    </row>
    <row r="7" spans="1:2" x14ac:dyDescent="0.25">
      <c r="A7" s="15" t="s">
        <v>95</v>
      </c>
      <c r="B7" s="16">
        <v>-587116.00000004005</v>
      </c>
    </row>
    <row r="8" spans="1:2" x14ac:dyDescent="0.25">
      <c r="A8" s="15" t="s">
        <v>6</v>
      </c>
      <c r="B8" s="16">
        <v>-703874.35000002023</v>
      </c>
    </row>
    <row r="9" spans="1:2" x14ac:dyDescent="0.25">
      <c r="A9" s="15" t="s">
        <v>13</v>
      </c>
      <c r="B9" s="16">
        <v>-7765761.7666666666</v>
      </c>
    </row>
    <row r="10" spans="1:2" x14ac:dyDescent="0.25">
      <c r="A10" s="15" t="s">
        <v>19</v>
      </c>
      <c r="B10" s="16">
        <v>-469511.00000000029</v>
      </c>
    </row>
    <row r="11" spans="1:2" x14ac:dyDescent="0.25">
      <c r="A11" s="15" t="s">
        <v>96</v>
      </c>
      <c r="B11" s="16">
        <v>-50000</v>
      </c>
    </row>
    <row r="12" spans="1:2" x14ac:dyDescent="0.25">
      <c r="A12" s="15" t="s">
        <v>14</v>
      </c>
      <c r="B12" s="16">
        <v>-1552948.29</v>
      </c>
    </row>
    <row r="13" spans="1:2" x14ac:dyDescent="0.25">
      <c r="A13" s="15" t="s">
        <v>97</v>
      </c>
      <c r="B13" s="16">
        <v>-410209.9</v>
      </c>
    </row>
    <row r="14" spans="1:2" x14ac:dyDescent="0.25">
      <c r="A14" s="15" t="s">
        <v>20</v>
      </c>
      <c r="B14" s="16">
        <v>-371519.00000000029</v>
      </c>
    </row>
    <row r="15" spans="1:2" x14ac:dyDescent="0.25">
      <c r="A15" s="15" t="s">
        <v>98</v>
      </c>
      <c r="B15" s="16">
        <v>0</v>
      </c>
    </row>
    <row r="16" spans="1:2" x14ac:dyDescent="0.25">
      <c r="A16" s="15" t="s">
        <v>99</v>
      </c>
      <c r="B16" s="16">
        <v>0</v>
      </c>
    </row>
    <row r="17" spans="1:2" x14ac:dyDescent="0.25">
      <c r="A17" s="15" t="s">
        <v>4</v>
      </c>
      <c r="B17" s="16">
        <v>-63122.64</v>
      </c>
    </row>
    <row r="18" spans="1:2" x14ac:dyDescent="0.25">
      <c r="A18" s="15" t="s">
        <v>100</v>
      </c>
      <c r="B18" s="16">
        <v>-2674.24999999994</v>
      </c>
    </row>
    <row r="19" spans="1:2" x14ac:dyDescent="0.25">
      <c r="A19" s="15" t="s">
        <v>7</v>
      </c>
      <c r="B19" s="16">
        <v>-12115.04</v>
      </c>
    </row>
    <row r="20" spans="1:2" x14ac:dyDescent="0.25">
      <c r="A20" s="15" t="s">
        <v>101</v>
      </c>
      <c r="B20" s="16">
        <v>0</v>
      </c>
    </row>
    <row r="21" spans="1:2" x14ac:dyDescent="0.25">
      <c r="A21" s="15" t="s">
        <v>102</v>
      </c>
      <c r="B21" s="16">
        <v>0</v>
      </c>
    </row>
    <row r="22" spans="1:2" x14ac:dyDescent="0.25">
      <c r="A22" s="15" t="s">
        <v>103</v>
      </c>
      <c r="B22" s="16">
        <v>0</v>
      </c>
    </row>
    <row r="23" spans="1:2" x14ac:dyDescent="0.25">
      <c r="A23" s="15" t="s">
        <v>104</v>
      </c>
      <c r="B23" s="16">
        <v>0</v>
      </c>
    </row>
    <row r="24" spans="1:2" x14ac:dyDescent="0.25">
      <c r="A24" s="15" t="s">
        <v>105</v>
      </c>
      <c r="B24" s="16">
        <v>0</v>
      </c>
    </row>
    <row r="25" spans="1:2" x14ac:dyDescent="0.25">
      <c r="A25" s="15" t="s">
        <v>106</v>
      </c>
      <c r="B25" s="16">
        <v>0</v>
      </c>
    </row>
    <row r="26" spans="1:2" x14ac:dyDescent="0.25">
      <c r="A26" s="15" t="s">
        <v>8</v>
      </c>
      <c r="B26" s="16">
        <v>-5128.8500000000004</v>
      </c>
    </row>
    <row r="27" spans="1:2" x14ac:dyDescent="0.25">
      <c r="A27" s="15" t="s">
        <v>107</v>
      </c>
      <c r="B27" s="16">
        <v>0</v>
      </c>
    </row>
    <row r="28" spans="1:2" x14ac:dyDescent="0.25">
      <c r="A28" s="15" t="s">
        <v>108</v>
      </c>
      <c r="B28" s="16">
        <v>0</v>
      </c>
    </row>
    <row r="29" spans="1:2" x14ac:dyDescent="0.25">
      <c r="A29" s="15" t="s">
        <v>109</v>
      </c>
      <c r="B29" s="16">
        <v>-6739.9199999999737</v>
      </c>
    </row>
    <row r="30" spans="1:2" x14ac:dyDescent="0.25">
      <c r="A30" s="15" t="s">
        <v>3</v>
      </c>
      <c r="B30" s="16">
        <v>-382804.88</v>
      </c>
    </row>
    <row r="31" spans="1:2" x14ac:dyDescent="0.25">
      <c r="A31" s="15" t="s">
        <v>1</v>
      </c>
      <c r="B31" s="16">
        <v>-81465.999999999956</v>
      </c>
    </row>
    <row r="32" spans="1:2" x14ac:dyDescent="0.25">
      <c r="A32" s="15" t="s">
        <v>12</v>
      </c>
      <c r="B32" s="16">
        <v>-2617.0000000000009</v>
      </c>
    </row>
    <row r="33" spans="1:2" x14ac:dyDescent="0.25">
      <c r="A33" s="15" t="s">
        <v>71</v>
      </c>
      <c r="B33" s="16">
        <v>0</v>
      </c>
    </row>
    <row r="34" spans="1:2" x14ac:dyDescent="0.25">
      <c r="A34" s="15" t="s">
        <v>90</v>
      </c>
      <c r="B34" s="16">
        <v>0</v>
      </c>
    </row>
    <row r="35" spans="1:2" x14ac:dyDescent="0.25">
      <c r="A35" s="15" t="s">
        <v>72</v>
      </c>
      <c r="B35" s="16">
        <v>0</v>
      </c>
    </row>
    <row r="36" spans="1:2" x14ac:dyDescent="0.25">
      <c r="A36" s="15" t="s">
        <v>17</v>
      </c>
      <c r="B36" s="16">
        <v>-17233796.842567127</v>
      </c>
    </row>
    <row r="37" spans="1:2" x14ac:dyDescent="0.25">
      <c r="A37" s="15" t="s">
        <v>77</v>
      </c>
      <c r="B37" s="16">
        <v>-42122.52</v>
      </c>
    </row>
    <row r="38" spans="1:2" x14ac:dyDescent="0.25">
      <c r="A38" s="15" t="s">
        <v>93</v>
      </c>
      <c r="B38" s="16">
        <v>0</v>
      </c>
    </row>
    <row r="39" spans="1:2" x14ac:dyDescent="0.25">
      <c r="A39" s="15" t="s">
        <v>24</v>
      </c>
      <c r="B39" s="16">
        <v>-327500</v>
      </c>
    </row>
    <row r="40" spans="1:2" x14ac:dyDescent="0.25">
      <c r="A40" s="15" t="s">
        <v>21</v>
      </c>
      <c r="B40" s="16">
        <v>-409243.48999999004</v>
      </c>
    </row>
    <row r="41" spans="1:2" x14ac:dyDescent="0.25">
      <c r="A41" s="15" t="s">
        <v>110</v>
      </c>
      <c r="B41" s="16">
        <v>0</v>
      </c>
    </row>
    <row r="42" spans="1:2" x14ac:dyDescent="0.25">
      <c r="A42" s="15" t="s">
        <v>83</v>
      </c>
      <c r="B42" s="16">
        <v>0</v>
      </c>
    </row>
    <row r="43" spans="1:2" x14ac:dyDescent="0.25">
      <c r="A43" s="15" t="s">
        <v>22</v>
      </c>
      <c r="B43" s="16">
        <v>-648454.1363611198</v>
      </c>
    </row>
    <row r="44" spans="1:2" x14ac:dyDescent="0.25">
      <c r="A44" s="15" t="s">
        <v>80</v>
      </c>
      <c r="B44" s="16">
        <v>0</v>
      </c>
    </row>
    <row r="45" spans="1:2" x14ac:dyDescent="0.25">
      <c r="A45" s="15" t="s">
        <v>81</v>
      </c>
      <c r="B45" s="16">
        <v>0</v>
      </c>
    </row>
    <row r="46" spans="1:2" x14ac:dyDescent="0.25">
      <c r="A46" s="15" t="s">
        <v>88</v>
      </c>
      <c r="B46" s="16">
        <v>0</v>
      </c>
    </row>
    <row r="47" spans="1:2" x14ac:dyDescent="0.25">
      <c r="A47" s="15" t="s">
        <v>87</v>
      </c>
      <c r="B47" s="16">
        <v>0</v>
      </c>
    </row>
    <row r="48" spans="1:2" x14ac:dyDescent="0.25">
      <c r="A48" s="15" t="s">
        <v>73</v>
      </c>
      <c r="B48" s="16">
        <v>0</v>
      </c>
    </row>
    <row r="49" spans="1:2" x14ac:dyDescent="0.25">
      <c r="A49" s="15" t="s">
        <v>23</v>
      </c>
      <c r="B49" s="16">
        <v>-368640.93757184001</v>
      </c>
    </row>
    <row r="50" spans="1:2" x14ac:dyDescent="0.25">
      <c r="A50" s="15" t="s">
        <v>78</v>
      </c>
      <c r="B50" s="16">
        <v>0</v>
      </c>
    </row>
    <row r="51" spans="1:2" x14ac:dyDescent="0.25">
      <c r="A51" s="15" t="s">
        <v>82</v>
      </c>
      <c r="B51" s="16">
        <v>0</v>
      </c>
    </row>
    <row r="52" spans="1:2" x14ac:dyDescent="0.25">
      <c r="A52" s="15" t="s">
        <v>111</v>
      </c>
      <c r="B52" s="16">
        <v>0</v>
      </c>
    </row>
    <row r="53" spans="1:2" x14ac:dyDescent="0.25">
      <c r="A53" s="15" t="s">
        <v>112</v>
      </c>
      <c r="B53" s="16">
        <v>0</v>
      </c>
    </row>
    <row r="54" spans="1:2" x14ac:dyDescent="0.25">
      <c r="A54" s="15" t="s">
        <v>89</v>
      </c>
      <c r="B54" s="16">
        <v>0</v>
      </c>
    </row>
    <row r="55" spans="1:2" x14ac:dyDescent="0.25">
      <c r="A55" s="15" t="s">
        <v>26</v>
      </c>
      <c r="B55" s="16">
        <v>-150000</v>
      </c>
    </row>
    <row r="56" spans="1:2" x14ac:dyDescent="0.25">
      <c r="A56" s="15" t="s">
        <v>27</v>
      </c>
      <c r="B56" s="16">
        <v>-2000000</v>
      </c>
    </row>
    <row r="57" spans="1:2" x14ac:dyDescent="0.25">
      <c r="A57" s="15" t="s">
        <v>74</v>
      </c>
      <c r="B57" s="16">
        <v>0</v>
      </c>
    </row>
    <row r="58" spans="1:2" x14ac:dyDescent="0.25">
      <c r="A58" s="15" t="s">
        <v>113</v>
      </c>
      <c r="B58" s="16">
        <v>0</v>
      </c>
    </row>
    <row r="59" spans="1:2" x14ac:dyDescent="0.25">
      <c r="A59" s="15" t="s">
        <v>18</v>
      </c>
      <c r="B59" s="16">
        <v>-543447.83000000007</v>
      </c>
    </row>
    <row r="60" spans="1:2" x14ac:dyDescent="0.25">
      <c r="A60" s="15" t="s">
        <v>75</v>
      </c>
      <c r="B60" s="16">
        <v>0</v>
      </c>
    </row>
    <row r="61" spans="1:2" x14ac:dyDescent="0.25">
      <c r="A61" s="15" t="s">
        <v>25</v>
      </c>
      <c r="B61" s="16">
        <v>-778007.01</v>
      </c>
    </row>
    <row r="62" spans="1:2" x14ac:dyDescent="0.25">
      <c r="A62" s="15" t="s">
        <v>114</v>
      </c>
      <c r="B62" s="16">
        <v>0</v>
      </c>
    </row>
    <row r="63" spans="1:2" x14ac:dyDescent="0.25">
      <c r="A63" s="15" t="s">
        <v>79</v>
      </c>
      <c r="B63" s="16">
        <v>0</v>
      </c>
    </row>
    <row r="64" spans="1:2" x14ac:dyDescent="0.25">
      <c r="A64" s="15" t="s">
        <v>86</v>
      </c>
      <c r="B64" s="16">
        <v>0</v>
      </c>
    </row>
    <row r="65" spans="1:2" x14ac:dyDescent="0.25">
      <c r="A65" s="15" t="s">
        <v>85</v>
      </c>
      <c r="B65" s="16">
        <v>0</v>
      </c>
    </row>
    <row r="66" spans="1:2" x14ac:dyDescent="0.25">
      <c r="A66" s="15" t="s">
        <v>84</v>
      </c>
      <c r="B66" s="16">
        <v>0</v>
      </c>
    </row>
    <row r="67" spans="1:2" x14ac:dyDescent="0.25">
      <c r="A67" s="15" t="s">
        <v>122</v>
      </c>
      <c r="B67" s="16">
        <v>-20078195.882061332</v>
      </c>
    </row>
    <row r="68" spans="1:2" x14ac:dyDescent="0.25">
      <c r="A68" s="15" t="s">
        <v>118</v>
      </c>
      <c r="B68" s="16">
        <v>-57451824.625228278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BC5B-40E9-489F-A5CC-7F435A4BC34B}">
  <dimension ref="A1:O494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C8" sqref="C8"/>
    </sheetView>
  </sheetViews>
  <sheetFormatPr defaultRowHeight="12" x14ac:dyDescent="0.2"/>
  <cols>
    <col min="1" max="5" width="14.42578125" style="3" customWidth="1"/>
    <col min="6" max="13" width="18" style="3" customWidth="1"/>
    <col min="14" max="14" width="2.28515625" style="3" customWidth="1"/>
    <col min="15" max="15" width="16.28515625" style="3" bestFit="1" customWidth="1"/>
    <col min="16" max="16384" width="9.140625" style="3"/>
  </cols>
  <sheetData>
    <row r="1" spans="1:15" x14ac:dyDescent="0.2">
      <c r="A1" s="2" t="s">
        <v>70</v>
      </c>
      <c r="B1" s="2"/>
      <c r="C1" s="2"/>
      <c r="D1" s="2"/>
      <c r="E1" s="2"/>
      <c r="F1" s="4"/>
      <c r="G1" s="4"/>
      <c r="H1" s="4"/>
      <c r="I1" s="4"/>
      <c r="J1" s="4"/>
      <c r="K1" s="4"/>
      <c r="L1" s="4"/>
      <c r="O1" s="4"/>
    </row>
    <row r="2" spans="1:15" s="4" customFormat="1" x14ac:dyDescent="0.2">
      <c r="F2" s="4">
        <f t="shared" ref="F2:M2" si="0">SUBTOTAL(9,F5:F1048576)</f>
        <v>-494743335.13538975</v>
      </c>
      <c r="G2" s="4">
        <f t="shared" si="0"/>
        <v>-35146234.214907646</v>
      </c>
      <c r="H2" s="4">
        <f t="shared" si="0"/>
        <v>-529889569.35029727</v>
      </c>
      <c r="I2" s="4">
        <f t="shared" si="0"/>
        <v>-470884319.96342987</v>
      </c>
      <c r="J2" s="4">
        <f t="shared" si="0"/>
        <v>-59005249.386867471</v>
      </c>
      <c r="K2" s="4">
        <f t="shared" si="0"/>
        <v>-58439330.494661331</v>
      </c>
      <c r="L2" s="4">
        <f t="shared" si="0"/>
        <v>-57439317.625218295</v>
      </c>
      <c r="M2" s="4">
        <f t="shared" si="0"/>
        <v>-29971131.330101736</v>
      </c>
      <c r="O2" s="4">
        <f>SUBTOTAL(9,O5:O1048576)</f>
        <v>-1565918.8922061191</v>
      </c>
    </row>
    <row r="3" spans="1:15" x14ac:dyDescent="0.2">
      <c r="A3" s="18" t="s">
        <v>62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 t="s">
        <v>116</v>
      </c>
      <c r="M3" s="19"/>
    </row>
    <row r="4" spans="1:15" ht="24" x14ac:dyDescent="0.2">
      <c r="A4" s="5" t="s">
        <v>65</v>
      </c>
      <c r="B4" s="6" t="s">
        <v>66</v>
      </c>
      <c r="C4" s="5" t="s">
        <v>67</v>
      </c>
      <c r="D4" s="5" t="s">
        <v>68</v>
      </c>
      <c r="E4" s="5" t="s">
        <v>69</v>
      </c>
      <c r="F4" s="1" t="s">
        <v>31</v>
      </c>
      <c r="G4" s="1" t="s">
        <v>30</v>
      </c>
      <c r="H4" s="1" t="s">
        <v>60</v>
      </c>
      <c r="I4" s="1" t="s">
        <v>63</v>
      </c>
      <c r="J4" s="1" t="s">
        <v>61</v>
      </c>
      <c r="K4" s="7" t="s">
        <v>64</v>
      </c>
      <c r="L4" s="13" t="s">
        <v>94</v>
      </c>
      <c r="M4" s="13" t="s">
        <v>115</v>
      </c>
      <c r="O4" s="17" t="s">
        <v>121</v>
      </c>
    </row>
    <row r="5" spans="1:15" x14ac:dyDescent="0.2">
      <c r="A5" s="8" t="s">
        <v>57</v>
      </c>
      <c r="B5" s="8" t="s">
        <v>47</v>
      </c>
      <c r="C5" s="8" t="s">
        <v>28</v>
      </c>
      <c r="D5" s="8"/>
      <c r="E5" s="8" t="s">
        <v>5</v>
      </c>
      <c r="F5" s="9">
        <v>-38652.1877085007</v>
      </c>
      <c r="G5" s="9">
        <v>-4968.125321846197</v>
      </c>
      <c r="H5" s="9">
        <f>F5+G5</f>
        <v>-43620.313030346893</v>
      </c>
      <c r="I5" s="9">
        <v>-40485.143510346861</v>
      </c>
      <c r="J5" s="9">
        <f>H5-I5</f>
        <v>-3135.1695200000322</v>
      </c>
      <c r="K5" s="9">
        <f>J5</f>
        <v>-3135.1695200000322</v>
      </c>
      <c r="L5" s="9">
        <v>-8211.5542435446496</v>
      </c>
      <c r="M5" s="9">
        <v>0</v>
      </c>
      <c r="O5" s="9">
        <v>0</v>
      </c>
    </row>
    <row r="6" spans="1:15" s="12" customFormat="1" x14ac:dyDescent="0.2">
      <c r="A6" s="10" t="s">
        <v>57</v>
      </c>
      <c r="B6" s="10" t="s">
        <v>47</v>
      </c>
      <c r="C6" s="10" t="s">
        <v>28</v>
      </c>
      <c r="D6" s="10"/>
      <c r="E6" s="10" t="s">
        <v>11</v>
      </c>
      <c r="F6" s="11">
        <v>0</v>
      </c>
      <c r="G6" s="11">
        <v>0</v>
      </c>
      <c r="H6" s="11">
        <f t="shared" ref="H6:H65" si="1">F6+G6</f>
        <v>0</v>
      </c>
      <c r="I6" s="11">
        <v>0</v>
      </c>
      <c r="J6" s="11">
        <f t="shared" ref="J6:J65" si="2">H6-I6</f>
        <v>0</v>
      </c>
      <c r="K6" s="11">
        <f t="shared" ref="K6:K63" si="3">J6</f>
        <v>0</v>
      </c>
      <c r="L6" s="11">
        <v>-6639.7244425139788</v>
      </c>
      <c r="M6" s="9">
        <v>0</v>
      </c>
      <c r="O6" s="9">
        <v>0</v>
      </c>
    </row>
    <row r="7" spans="1:15" x14ac:dyDescent="0.2">
      <c r="A7" s="8" t="s">
        <v>57</v>
      </c>
      <c r="B7" s="8" t="s">
        <v>47</v>
      </c>
      <c r="C7" s="8" t="s">
        <v>28</v>
      </c>
      <c r="D7" s="8"/>
      <c r="E7" s="8" t="s">
        <v>9</v>
      </c>
      <c r="F7" s="9">
        <v>-393388.65542975359</v>
      </c>
      <c r="G7" s="9">
        <v>-22602.194998644132</v>
      </c>
      <c r="H7" s="9">
        <f t="shared" si="1"/>
        <v>-415990.85042839771</v>
      </c>
      <c r="I7" s="9">
        <v>-388632.65444928268</v>
      </c>
      <c r="J7" s="9">
        <f t="shared" si="2"/>
        <v>-27358.195979115029</v>
      </c>
      <c r="K7" s="9">
        <f t="shared" si="3"/>
        <v>-27358.195979115029</v>
      </c>
      <c r="L7" s="9">
        <v>-29868.120632186114</v>
      </c>
      <c r="M7" s="9">
        <v>0</v>
      </c>
      <c r="O7" s="9">
        <v>0</v>
      </c>
    </row>
    <row r="8" spans="1:15" x14ac:dyDescent="0.2">
      <c r="A8" s="8" t="s">
        <v>57</v>
      </c>
      <c r="B8" s="8" t="s">
        <v>47</v>
      </c>
      <c r="C8" s="8" t="s">
        <v>28</v>
      </c>
      <c r="D8" s="8"/>
      <c r="E8" s="8" t="s">
        <v>0</v>
      </c>
      <c r="F8" s="9">
        <v>-8957926.7980111856</v>
      </c>
      <c r="G8" s="9">
        <v>-264121.29088947631</v>
      </c>
      <c r="H8" s="9">
        <f t="shared" si="1"/>
        <v>-9222048.0889006611</v>
      </c>
      <c r="I8" s="9">
        <v>-8314882.4208624437</v>
      </c>
      <c r="J8" s="9">
        <f t="shared" si="2"/>
        <v>-907165.66803821735</v>
      </c>
      <c r="K8" s="9">
        <f t="shared" si="3"/>
        <v>-907165.66803821735</v>
      </c>
      <c r="L8" s="9">
        <v>-561547.2317398272</v>
      </c>
      <c r="M8" s="9">
        <v>0</v>
      </c>
      <c r="O8" s="9">
        <v>0</v>
      </c>
    </row>
    <row r="9" spans="1:15" x14ac:dyDescent="0.2">
      <c r="A9" s="8" t="s">
        <v>57</v>
      </c>
      <c r="B9" s="8" t="s">
        <v>47</v>
      </c>
      <c r="C9" s="8" t="s">
        <v>28</v>
      </c>
      <c r="D9" s="8" t="s">
        <v>12</v>
      </c>
      <c r="E9" s="8" t="s">
        <v>11</v>
      </c>
      <c r="F9" s="9">
        <v>0</v>
      </c>
      <c r="G9" s="9">
        <v>0</v>
      </c>
      <c r="H9" s="9">
        <f t="shared" si="1"/>
        <v>0</v>
      </c>
      <c r="I9" s="9">
        <v>0</v>
      </c>
      <c r="J9" s="9">
        <f t="shared" si="2"/>
        <v>0</v>
      </c>
      <c r="K9" s="9">
        <f t="shared" si="3"/>
        <v>0</v>
      </c>
      <c r="L9" s="9">
        <v>-28.049082878411319</v>
      </c>
      <c r="M9" s="9">
        <v>0</v>
      </c>
      <c r="O9" s="9">
        <v>0</v>
      </c>
    </row>
    <row r="10" spans="1:15" x14ac:dyDescent="0.2">
      <c r="A10" s="8" t="s">
        <v>57</v>
      </c>
      <c r="B10" s="8" t="s">
        <v>47</v>
      </c>
      <c r="C10" s="8" t="s">
        <v>28</v>
      </c>
      <c r="D10" s="8" t="s">
        <v>12</v>
      </c>
      <c r="E10" s="8" t="s">
        <v>9</v>
      </c>
      <c r="F10" s="9">
        <v>-9.9459734477929409</v>
      </c>
      <c r="G10" s="9">
        <v>0</v>
      </c>
      <c r="H10" s="9">
        <f t="shared" si="1"/>
        <v>-9.9459734477929409</v>
      </c>
      <c r="I10" s="9">
        <v>-9.9506961959757305</v>
      </c>
      <c r="J10" s="9">
        <f t="shared" si="2"/>
        <v>4.7227481827896156E-3</v>
      </c>
      <c r="K10" s="9">
        <f t="shared" si="3"/>
        <v>4.7227481827896156E-3</v>
      </c>
      <c r="L10" s="9">
        <v>0</v>
      </c>
      <c r="M10" s="9">
        <v>0</v>
      </c>
      <c r="O10" s="9">
        <v>0</v>
      </c>
    </row>
    <row r="11" spans="1:15" x14ac:dyDescent="0.2">
      <c r="A11" s="8" t="s">
        <v>57</v>
      </c>
      <c r="B11" s="8" t="s">
        <v>47</v>
      </c>
      <c r="C11" s="8" t="s">
        <v>28</v>
      </c>
      <c r="D11" s="8" t="s">
        <v>71</v>
      </c>
      <c r="E11" s="8" t="s">
        <v>5</v>
      </c>
      <c r="F11" s="9">
        <v>-4193.1322595019756</v>
      </c>
      <c r="G11" s="9">
        <v>0</v>
      </c>
      <c r="H11" s="9">
        <f t="shared" si="1"/>
        <v>-4193.1322595019756</v>
      </c>
      <c r="I11" s="9">
        <v>-3992.0803140814396</v>
      </c>
      <c r="J11" s="9">
        <f t="shared" si="2"/>
        <v>-201.05194542053596</v>
      </c>
      <c r="K11" s="9">
        <v>0</v>
      </c>
      <c r="L11" s="9">
        <v>0</v>
      </c>
      <c r="M11" s="9">
        <v>0</v>
      </c>
      <c r="O11" s="9">
        <v>0</v>
      </c>
    </row>
    <row r="12" spans="1:15" x14ac:dyDescent="0.2">
      <c r="A12" s="8" t="s">
        <v>57</v>
      </c>
      <c r="B12" s="8" t="s">
        <v>47</v>
      </c>
      <c r="C12" s="8" t="s">
        <v>28</v>
      </c>
      <c r="D12" s="8" t="s">
        <v>71</v>
      </c>
      <c r="E12" s="8" t="s">
        <v>9</v>
      </c>
      <c r="F12" s="9">
        <v>-6693.0289552694576</v>
      </c>
      <c r="G12" s="9">
        <v>0</v>
      </c>
      <c r="H12" s="9">
        <f t="shared" si="1"/>
        <v>-6693.0289552694576</v>
      </c>
      <c r="I12" s="9">
        <v>-6689.7900252038598</v>
      </c>
      <c r="J12" s="9">
        <f t="shared" si="2"/>
        <v>-3.2389300655977422</v>
      </c>
      <c r="K12" s="9">
        <v>0</v>
      </c>
      <c r="L12" s="9">
        <v>0</v>
      </c>
      <c r="M12" s="9">
        <v>0</v>
      </c>
      <c r="O12" s="9">
        <v>0</v>
      </c>
    </row>
    <row r="13" spans="1:15" x14ac:dyDescent="0.2">
      <c r="A13" s="8" t="s">
        <v>57</v>
      </c>
      <c r="B13" s="8" t="s">
        <v>47</v>
      </c>
      <c r="C13" s="8" t="s">
        <v>28</v>
      </c>
      <c r="D13" s="8" t="s">
        <v>71</v>
      </c>
      <c r="E13" s="8" t="s">
        <v>0</v>
      </c>
      <c r="F13" s="9">
        <v>-731041.11620668974</v>
      </c>
      <c r="G13" s="9">
        <v>0</v>
      </c>
      <c r="H13" s="9">
        <f t="shared" si="1"/>
        <v>-731041.11620668974</v>
      </c>
      <c r="I13" s="9">
        <v>-750811.2630855802</v>
      </c>
      <c r="J13" s="9">
        <f t="shared" si="2"/>
        <v>19770.14687889046</v>
      </c>
      <c r="K13" s="9">
        <v>0</v>
      </c>
      <c r="L13" s="9">
        <v>0</v>
      </c>
      <c r="M13" s="9">
        <v>0</v>
      </c>
      <c r="O13" s="9">
        <v>0</v>
      </c>
    </row>
    <row r="14" spans="1:15" s="12" customFormat="1" x14ac:dyDescent="0.2">
      <c r="A14" s="10" t="s">
        <v>57</v>
      </c>
      <c r="B14" s="10" t="s">
        <v>47</v>
      </c>
      <c r="C14" s="10" t="s">
        <v>28</v>
      </c>
      <c r="D14" s="10" t="s">
        <v>72</v>
      </c>
      <c r="E14" s="10" t="s">
        <v>5</v>
      </c>
      <c r="F14" s="11">
        <v>0</v>
      </c>
      <c r="G14" s="11">
        <v>0</v>
      </c>
      <c r="H14" s="11">
        <f t="shared" si="1"/>
        <v>0</v>
      </c>
      <c r="I14" s="11">
        <v>-77.45853972047108</v>
      </c>
      <c r="J14" s="11">
        <f t="shared" si="2"/>
        <v>77.45853972047108</v>
      </c>
      <c r="K14" s="11">
        <f t="shared" si="3"/>
        <v>77.45853972047108</v>
      </c>
      <c r="L14" s="11">
        <v>0</v>
      </c>
      <c r="M14" s="9">
        <v>0</v>
      </c>
      <c r="O14" s="9">
        <v>0</v>
      </c>
    </row>
    <row r="15" spans="1:15" x14ac:dyDescent="0.2">
      <c r="A15" s="8" t="s">
        <v>57</v>
      </c>
      <c r="B15" s="8" t="s">
        <v>47</v>
      </c>
      <c r="C15" s="8" t="s">
        <v>28</v>
      </c>
      <c r="D15" s="8" t="s">
        <v>17</v>
      </c>
      <c r="E15" s="8" t="s">
        <v>5</v>
      </c>
      <c r="F15" s="9">
        <v>0</v>
      </c>
      <c r="G15" s="9">
        <v>0</v>
      </c>
      <c r="H15" s="9">
        <f t="shared" si="1"/>
        <v>0</v>
      </c>
      <c r="I15" s="9">
        <v>-0.50019862550597538</v>
      </c>
      <c r="J15" s="9">
        <f t="shared" si="2"/>
        <v>0.50019862550597538</v>
      </c>
      <c r="K15" s="9">
        <f t="shared" si="3"/>
        <v>0.50019862550597538</v>
      </c>
      <c r="L15" s="9">
        <v>0</v>
      </c>
      <c r="M15" s="9">
        <v>0</v>
      </c>
      <c r="O15" s="9">
        <v>0</v>
      </c>
    </row>
    <row r="16" spans="1:15" x14ac:dyDescent="0.2">
      <c r="A16" s="8" t="s">
        <v>57</v>
      </c>
      <c r="B16" s="8" t="s">
        <v>47</v>
      </c>
      <c r="C16" s="8" t="s">
        <v>28</v>
      </c>
      <c r="D16" s="8" t="s">
        <v>17</v>
      </c>
      <c r="E16" s="8" t="s">
        <v>11</v>
      </c>
      <c r="F16" s="9">
        <v>0</v>
      </c>
      <c r="G16" s="9">
        <v>0</v>
      </c>
      <c r="H16" s="9">
        <f t="shared" si="1"/>
        <v>0</v>
      </c>
      <c r="I16" s="9">
        <v>0</v>
      </c>
      <c r="J16" s="9">
        <f t="shared" si="2"/>
        <v>0</v>
      </c>
      <c r="K16" s="9">
        <f t="shared" si="3"/>
        <v>0</v>
      </c>
      <c r="L16" s="9">
        <v>-125713.14631290248</v>
      </c>
      <c r="M16" s="9">
        <v>0</v>
      </c>
      <c r="O16" s="9">
        <v>0</v>
      </c>
    </row>
    <row r="17" spans="1:15" x14ac:dyDescent="0.2">
      <c r="A17" s="8" t="s">
        <v>57</v>
      </c>
      <c r="B17" s="8" t="s">
        <v>47</v>
      </c>
      <c r="C17" s="8" t="s">
        <v>28</v>
      </c>
      <c r="D17" s="8" t="s">
        <v>17</v>
      </c>
      <c r="E17" s="8" t="s">
        <v>9</v>
      </c>
      <c r="F17" s="9">
        <v>-7256.0840180935193</v>
      </c>
      <c r="G17" s="9">
        <v>0</v>
      </c>
      <c r="H17" s="9">
        <f t="shared" si="1"/>
        <v>-7256.0840180935193</v>
      </c>
      <c r="I17" s="9">
        <v>-8372.3900387665944</v>
      </c>
      <c r="J17" s="9">
        <f t="shared" si="2"/>
        <v>1116.3060206730752</v>
      </c>
      <c r="K17" s="9">
        <f t="shared" si="3"/>
        <v>1116.3060206730752</v>
      </c>
      <c r="L17" s="9">
        <v>3849.2410100157194</v>
      </c>
      <c r="M17" s="9">
        <v>0</v>
      </c>
      <c r="O17" s="9">
        <v>0</v>
      </c>
    </row>
    <row r="18" spans="1:15" x14ac:dyDescent="0.2">
      <c r="A18" s="8" t="s">
        <v>57</v>
      </c>
      <c r="B18" s="8" t="s">
        <v>47</v>
      </c>
      <c r="C18" s="8" t="s">
        <v>28</v>
      </c>
      <c r="D18" s="8" t="s">
        <v>17</v>
      </c>
      <c r="E18" s="8" t="s">
        <v>0</v>
      </c>
      <c r="F18" s="9">
        <v>-562497.68300867302</v>
      </c>
      <c r="G18" s="9">
        <v>0</v>
      </c>
      <c r="H18" s="9">
        <f t="shared" si="1"/>
        <v>-562497.68300867302</v>
      </c>
      <c r="I18" s="9">
        <v>-543613.08831266349</v>
      </c>
      <c r="J18" s="9">
        <f t="shared" si="2"/>
        <v>-18884.594696009532</v>
      </c>
      <c r="K18" s="9">
        <f t="shared" si="3"/>
        <v>-18884.594696009532</v>
      </c>
      <c r="L18" s="9">
        <v>-18861.85076684766</v>
      </c>
      <c r="M18" s="9">
        <v>0</v>
      </c>
      <c r="O18" s="9">
        <v>0</v>
      </c>
    </row>
    <row r="19" spans="1:15" x14ac:dyDescent="0.2">
      <c r="A19" s="8" t="s">
        <v>57</v>
      </c>
      <c r="B19" s="8" t="s">
        <v>47</v>
      </c>
      <c r="C19" s="8" t="s">
        <v>28</v>
      </c>
      <c r="D19" s="8" t="s">
        <v>22</v>
      </c>
      <c r="E19" s="8" t="s">
        <v>9</v>
      </c>
      <c r="F19" s="9">
        <v>-8973.5785254857201</v>
      </c>
      <c r="G19" s="9">
        <v>0</v>
      </c>
      <c r="H19" s="9">
        <f t="shared" si="1"/>
        <v>-8973.5785254857201</v>
      </c>
      <c r="I19" s="9">
        <v>-11667.215859475533</v>
      </c>
      <c r="J19" s="9">
        <f t="shared" si="2"/>
        <v>2693.6373339898128</v>
      </c>
      <c r="K19" s="9">
        <f t="shared" si="3"/>
        <v>2693.6373339898128</v>
      </c>
      <c r="L19" s="9">
        <v>4280.868827380139</v>
      </c>
      <c r="M19" s="9">
        <v>0</v>
      </c>
      <c r="O19" s="9">
        <v>0</v>
      </c>
    </row>
    <row r="20" spans="1:15" x14ac:dyDescent="0.2">
      <c r="A20" s="8" t="s">
        <v>57</v>
      </c>
      <c r="B20" s="8" t="s">
        <v>47</v>
      </c>
      <c r="C20" s="8" t="s">
        <v>28</v>
      </c>
      <c r="D20" s="8" t="s">
        <v>73</v>
      </c>
      <c r="E20" s="8" t="s">
        <v>0</v>
      </c>
      <c r="F20" s="9">
        <v>0</v>
      </c>
      <c r="G20" s="9">
        <v>0</v>
      </c>
      <c r="H20" s="9">
        <f t="shared" si="1"/>
        <v>0</v>
      </c>
      <c r="I20" s="9">
        <v>-27.906750000900001</v>
      </c>
      <c r="J20" s="9">
        <f t="shared" si="2"/>
        <v>27.906750000900001</v>
      </c>
      <c r="K20" s="9">
        <f t="shared" si="3"/>
        <v>27.906750000900001</v>
      </c>
      <c r="L20" s="9">
        <v>0</v>
      </c>
      <c r="M20" s="9">
        <v>0</v>
      </c>
      <c r="O20" s="9">
        <v>0</v>
      </c>
    </row>
    <row r="21" spans="1:15" x14ac:dyDescent="0.2">
      <c r="A21" s="8" t="s">
        <v>57</v>
      </c>
      <c r="B21" s="8" t="s">
        <v>47</v>
      </c>
      <c r="C21" s="8" t="s">
        <v>28</v>
      </c>
      <c r="D21" s="8" t="s">
        <v>23</v>
      </c>
      <c r="E21" s="8" t="s">
        <v>9</v>
      </c>
      <c r="F21" s="9">
        <v>-4908.2145238859657</v>
      </c>
      <c r="G21" s="9">
        <v>0</v>
      </c>
      <c r="H21" s="9">
        <f t="shared" si="1"/>
        <v>-4908.2145238859657</v>
      </c>
      <c r="I21" s="9">
        <v>-1012.4048203268358</v>
      </c>
      <c r="J21" s="9">
        <f t="shared" si="2"/>
        <v>-3895.80970355913</v>
      </c>
      <c r="K21" s="9">
        <f t="shared" si="3"/>
        <v>-3895.80970355913</v>
      </c>
      <c r="L21" s="9">
        <v>-11398.811529101557</v>
      </c>
      <c r="M21" s="9">
        <v>-3895.80970355913</v>
      </c>
      <c r="O21" s="9">
        <v>0</v>
      </c>
    </row>
    <row r="22" spans="1:15" x14ac:dyDescent="0.2">
      <c r="A22" s="8" t="s">
        <v>57</v>
      </c>
      <c r="B22" s="8" t="s">
        <v>39</v>
      </c>
      <c r="C22" s="8" t="s">
        <v>28</v>
      </c>
      <c r="D22" s="8"/>
      <c r="E22" s="8" t="s">
        <v>5</v>
      </c>
      <c r="F22" s="9">
        <v>-746938.97835287976</v>
      </c>
      <c r="G22" s="9">
        <v>-99188.181461893153</v>
      </c>
      <c r="H22" s="9">
        <f t="shared" si="1"/>
        <v>-846127.15981477289</v>
      </c>
      <c r="I22" s="9">
        <v>-800870.16451359401</v>
      </c>
      <c r="J22" s="9">
        <f t="shared" si="2"/>
        <v>-45256.995301178889</v>
      </c>
      <c r="K22" s="9">
        <f t="shared" si="3"/>
        <v>-45256.995301178889</v>
      </c>
      <c r="L22" s="9">
        <v>-50592.227875287179</v>
      </c>
      <c r="M22" s="9">
        <v>0</v>
      </c>
      <c r="O22" s="9">
        <v>0</v>
      </c>
    </row>
    <row r="23" spans="1:15" x14ac:dyDescent="0.2">
      <c r="A23" s="8" t="s">
        <v>57</v>
      </c>
      <c r="B23" s="8" t="s">
        <v>39</v>
      </c>
      <c r="C23" s="8" t="s">
        <v>28</v>
      </c>
      <c r="D23" s="8"/>
      <c r="E23" s="8" t="s">
        <v>11</v>
      </c>
      <c r="F23" s="9">
        <v>-7547829.0011364724</v>
      </c>
      <c r="G23" s="9">
        <v>1.0000603026583121E-5</v>
      </c>
      <c r="H23" s="9">
        <f t="shared" si="1"/>
        <v>-7547829.0011264719</v>
      </c>
      <c r="I23" s="9">
        <v>-8894177.9584983867</v>
      </c>
      <c r="J23" s="9">
        <f t="shared" si="2"/>
        <v>1346348.9573719148</v>
      </c>
      <c r="K23" s="9">
        <f t="shared" si="3"/>
        <v>1346348.9573719148</v>
      </c>
      <c r="L23" s="9">
        <v>-30020.475762948023</v>
      </c>
      <c r="M23" s="9">
        <v>0</v>
      </c>
      <c r="O23" s="9">
        <v>0</v>
      </c>
    </row>
    <row r="24" spans="1:15" x14ac:dyDescent="0.2">
      <c r="A24" s="8" t="s">
        <v>57</v>
      </c>
      <c r="B24" s="8" t="s">
        <v>39</v>
      </c>
      <c r="C24" s="8" t="s">
        <v>28</v>
      </c>
      <c r="D24" s="8"/>
      <c r="E24" s="8" t="s">
        <v>9</v>
      </c>
      <c r="F24" s="9">
        <v>-994161.84241840418</v>
      </c>
      <c r="G24" s="9">
        <v>-58888.457374585494</v>
      </c>
      <c r="H24" s="9">
        <f t="shared" si="1"/>
        <v>-1053050.2997929896</v>
      </c>
      <c r="I24" s="9">
        <v>-1033798.0448212269</v>
      </c>
      <c r="J24" s="9">
        <f t="shared" si="2"/>
        <v>-19252.25497176277</v>
      </c>
      <c r="K24" s="9">
        <f t="shared" si="3"/>
        <v>-19252.25497176277</v>
      </c>
      <c r="L24" s="9">
        <v>-11648.871154232613</v>
      </c>
      <c r="M24" s="9">
        <v>0</v>
      </c>
      <c r="O24" s="9">
        <v>0</v>
      </c>
    </row>
    <row r="25" spans="1:15" x14ac:dyDescent="0.2">
      <c r="A25" s="8" t="s">
        <v>57</v>
      </c>
      <c r="B25" s="8" t="s">
        <v>39</v>
      </c>
      <c r="C25" s="8" t="s">
        <v>28</v>
      </c>
      <c r="D25" s="8"/>
      <c r="E25" s="8" t="s">
        <v>0</v>
      </c>
      <c r="F25" s="9">
        <v>-2028744.6965951817</v>
      </c>
      <c r="G25" s="9">
        <v>-155191.13885219482</v>
      </c>
      <c r="H25" s="9">
        <f t="shared" si="1"/>
        <v>-2183935.8354473766</v>
      </c>
      <c r="I25" s="9">
        <v>-2162097.8446881496</v>
      </c>
      <c r="J25" s="9">
        <f t="shared" si="2"/>
        <v>-21837.990759226959</v>
      </c>
      <c r="K25" s="9">
        <f t="shared" si="3"/>
        <v>-21837.990759226959</v>
      </c>
      <c r="L25" s="9">
        <v>-55342.437731030477</v>
      </c>
      <c r="M25" s="9">
        <v>0</v>
      </c>
      <c r="O25" s="9">
        <v>0</v>
      </c>
    </row>
    <row r="26" spans="1:15" x14ac:dyDescent="0.2">
      <c r="A26" s="8" t="s">
        <v>57</v>
      </c>
      <c r="B26" s="8" t="s">
        <v>39</v>
      </c>
      <c r="C26" s="8" t="s">
        <v>28</v>
      </c>
      <c r="D26" s="8" t="s">
        <v>12</v>
      </c>
      <c r="E26" s="8" t="s">
        <v>5</v>
      </c>
      <c r="F26" s="9">
        <v>-59.399995543456612</v>
      </c>
      <c r="G26" s="9">
        <v>-283.55999880119987</v>
      </c>
      <c r="H26" s="9">
        <f t="shared" si="1"/>
        <v>-342.95999434465648</v>
      </c>
      <c r="I26" s="9">
        <v>-73.863600001199984</v>
      </c>
      <c r="J26" s="9">
        <f t="shared" si="2"/>
        <v>-269.0963943434565</v>
      </c>
      <c r="K26" s="9">
        <f t="shared" si="3"/>
        <v>-269.0963943434565</v>
      </c>
      <c r="L26" s="9">
        <v>0</v>
      </c>
      <c r="M26" s="9">
        <v>0</v>
      </c>
      <c r="O26" s="9">
        <v>0</v>
      </c>
    </row>
    <row r="27" spans="1:15" x14ac:dyDescent="0.2">
      <c r="A27" s="8" t="s">
        <v>57</v>
      </c>
      <c r="B27" s="8" t="s">
        <v>39</v>
      </c>
      <c r="C27" s="8" t="s">
        <v>28</v>
      </c>
      <c r="D27" s="8" t="s">
        <v>12</v>
      </c>
      <c r="E27" s="8" t="s">
        <v>11</v>
      </c>
      <c r="F27" s="9">
        <v>-599.99999888330092</v>
      </c>
      <c r="G27" s="9">
        <v>-143.81447605451865</v>
      </c>
      <c r="H27" s="9">
        <f t="shared" si="1"/>
        <v>-743.81447493781957</v>
      </c>
      <c r="I27" s="9">
        <v>-511.53846154384615</v>
      </c>
      <c r="J27" s="9">
        <f t="shared" si="2"/>
        <v>-232.27601339397341</v>
      </c>
      <c r="K27" s="9">
        <f t="shared" si="3"/>
        <v>-232.27601339397341</v>
      </c>
      <c r="L27" s="9">
        <v>-126.81954198771621</v>
      </c>
      <c r="M27" s="9">
        <v>0</v>
      </c>
      <c r="O27" s="9">
        <v>0</v>
      </c>
    </row>
    <row r="28" spans="1:15" s="12" customFormat="1" x14ac:dyDescent="0.2">
      <c r="A28" s="10" t="s">
        <v>57</v>
      </c>
      <c r="B28" s="10" t="s">
        <v>39</v>
      </c>
      <c r="C28" s="10" t="s">
        <v>28</v>
      </c>
      <c r="D28" s="10" t="s">
        <v>12</v>
      </c>
      <c r="E28" s="10" t="s">
        <v>9</v>
      </c>
      <c r="F28" s="11">
        <v>-28.789569049401589</v>
      </c>
      <c r="G28" s="11">
        <v>0</v>
      </c>
      <c r="H28" s="11">
        <f t="shared" si="1"/>
        <v>-28.789569049401589</v>
      </c>
      <c r="I28" s="11">
        <v>-29.363329740458312</v>
      </c>
      <c r="J28" s="11">
        <f t="shared" si="2"/>
        <v>0.573760691056723</v>
      </c>
      <c r="K28" s="11">
        <f t="shared" si="3"/>
        <v>0.573760691056723</v>
      </c>
      <c r="L28" s="11">
        <v>0</v>
      </c>
      <c r="M28" s="9">
        <v>0</v>
      </c>
      <c r="O28" s="9">
        <v>0</v>
      </c>
    </row>
    <row r="29" spans="1:15" x14ac:dyDescent="0.2">
      <c r="A29" s="8" t="s">
        <v>57</v>
      </c>
      <c r="B29" s="8" t="s">
        <v>39</v>
      </c>
      <c r="C29" s="8" t="s">
        <v>28</v>
      </c>
      <c r="D29" s="8" t="s">
        <v>71</v>
      </c>
      <c r="E29" s="8" t="s">
        <v>5</v>
      </c>
      <c r="F29" s="9">
        <v>-82248.897480310232</v>
      </c>
      <c r="G29" s="9">
        <v>0</v>
      </c>
      <c r="H29" s="9">
        <f t="shared" si="1"/>
        <v>-82248.897480310232</v>
      </c>
      <c r="I29" s="9">
        <v>-81385.218257217784</v>
      </c>
      <c r="J29" s="9">
        <f t="shared" si="2"/>
        <v>-863.6792230924475</v>
      </c>
      <c r="K29" s="9">
        <v>0</v>
      </c>
      <c r="L29" s="9">
        <v>0</v>
      </c>
      <c r="M29" s="9">
        <v>0</v>
      </c>
      <c r="O29" s="9">
        <v>0</v>
      </c>
    </row>
    <row r="30" spans="1:15" x14ac:dyDescent="0.2">
      <c r="A30" s="8" t="s">
        <v>57</v>
      </c>
      <c r="B30" s="8" t="s">
        <v>39</v>
      </c>
      <c r="C30" s="8" t="s">
        <v>28</v>
      </c>
      <c r="D30" s="8" t="s">
        <v>71</v>
      </c>
      <c r="E30" s="8" t="s">
        <v>11</v>
      </c>
      <c r="F30" s="9">
        <v>-1201063.6681313361</v>
      </c>
      <c r="G30" s="9">
        <v>0</v>
      </c>
      <c r="H30" s="9">
        <f t="shared" si="1"/>
        <v>-1201063.6681313361</v>
      </c>
      <c r="I30" s="9">
        <v>-1105980.9978062445</v>
      </c>
      <c r="J30" s="9">
        <f t="shared" si="2"/>
        <v>-95082.670325091574</v>
      </c>
      <c r="K30" s="9">
        <v>0</v>
      </c>
      <c r="L30" s="9">
        <v>0</v>
      </c>
      <c r="M30" s="9">
        <v>0</v>
      </c>
      <c r="O30" s="9">
        <v>0</v>
      </c>
    </row>
    <row r="31" spans="1:15" x14ac:dyDescent="0.2">
      <c r="A31" s="8" t="s">
        <v>57</v>
      </c>
      <c r="B31" s="8" t="s">
        <v>39</v>
      </c>
      <c r="C31" s="8" t="s">
        <v>28</v>
      </c>
      <c r="D31" s="8" t="s">
        <v>71</v>
      </c>
      <c r="E31" s="8" t="s">
        <v>9</v>
      </c>
      <c r="F31" s="9">
        <v>-11699.325952993115</v>
      </c>
      <c r="G31" s="9">
        <v>0</v>
      </c>
      <c r="H31" s="9">
        <f t="shared" si="1"/>
        <v>-11699.325952993115</v>
      </c>
      <c r="I31" s="9">
        <v>-11747.195017879243</v>
      </c>
      <c r="J31" s="9">
        <f t="shared" si="2"/>
        <v>47.869064886128399</v>
      </c>
      <c r="K31" s="9">
        <v>0</v>
      </c>
      <c r="L31" s="9">
        <v>0</v>
      </c>
      <c r="M31" s="9">
        <v>0</v>
      </c>
      <c r="O31" s="9">
        <v>0</v>
      </c>
    </row>
    <row r="32" spans="1:15" x14ac:dyDescent="0.2">
      <c r="A32" s="8" t="s">
        <v>57</v>
      </c>
      <c r="B32" s="8" t="s">
        <v>39</v>
      </c>
      <c r="C32" s="8" t="s">
        <v>28</v>
      </c>
      <c r="D32" s="8" t="s">
        <v>71</v>
      </c>
      <c r="E32" s="8" t="s">
        <v>0</v>
      </c>
      <c r="F32" s="9">
        <v>-395546.4091096893</v>
      </c>
      <c r="G32" s="9">
        <v>0</v>
      </c>
      <c r="H32" s="9">
        <f t="shared" si="1"/>
        <v>-395546.4091096893</v>
      </c>
      <c r="I32" s="9">
        <v>-406271.57403160789</v>
      </c>
      <c r="J32" s="9">
        <f t="shared" si="2"/>
        <v>10725.164921918593</v>
      </c>
      <c r="K32" s="9">
        <v>0</v>
      </c>
      <c r="L32" s="9">
        <v>0</v>
      </c>
      <c r="M32" s="9">
        <v>0</v>
      </c>
      <c r="O32" s="9">
        <v>0</v>
      </c>
    </row>
    <row r="33" spans="1:15" x14ac:dyDescent="0.2">
      <c r="A33" s="8" t="s">
        <v>57</v>
      </c>
      <c r="B33" s="8" t="s">
        <v>39</v>
      </c>
      <c r="C33" s="8" t="s">
        <v>28</v>
      </c>
      <c r="D33" s="8" t="s">
        <v>72</v>
      </c>
      <c r="E33" s="8" t="s">
        <v>5</v>
      </c>
      <c r="F33" s="9">
        <v>0</v>
      </c>
      <c r="G33" s="9">
        <v>0</v>
      </c>
      <c r="H33" s="9">
        <f t="shared" si="1"/>
        <v>0</v>
      </c>
      <c r="I33" s="9">
        <v>-265.09599397541217</v>
      </c>
      <c r="J33" s="9">
        <f t="shared" si="2"/>
        <v>265.09599397541217</v>
      </c>
      <c r="K33" s="9">
        <f t="shared" si="3"/>
        <v>265.09599397541217</v>
      </c>
      <c r="L33" s="9">
        <v>0</v>
      </c>
      <c r="M33" s="9">
        <v>0</v>
      </c>
      <c r="O33" s="9">
        <v>0</v>
      </c>
    </row>
    <row r="34" spans="1:15" x14ac:dyDescent="0.2">
      <c r="A34" s="8" t="s">
        <v>57</v>
      </c>
      <c r="B34" s="8" t="s">
        <v>39</v>
      </c>
      <c r="C34" s="8" t="s">
        <v>28</v>
      </c>
      <c r="D34" s="8" t="s">
        <v>17</v>
      </c>
      <c r="E34" s="8" t="s">
        <v>5</v>
      </c>
      <c r="F34" s="9">
        <v>0</v>
      </c>
      <c r="G34" s="9">
        <v>0</v>
      </c>
      <c r="H34" s="9">
        <f t="shared" si="1"/>
        <v>0</v>
      </c>
      <c r="I34" s="9">
        <v>-9.1624183745335657</v>
      </c>
      <c r="J34" s="9">
        <f t="shared" si="2"/>
        <v>9.1624183745335657</v>
      </c>
      <c r="K34" s="9">
        <f t="shared" si="3"/>
        <v>9.1624183745335657</v>
      </c>
      <c r="L34" s="9">
        <v>0</v>
      </c>
      <c r="M34" s="9">
        <v>0</v>
      </c>
      <c r="O34" s="9">
        <v>0</v>
      </c>
    </row>
    <row r="35" spans="1:15" s="12" customFormat="1" x14ac:dyDescent="0.2">
      <c r="A35" s="10" t="s">
        <v>57</v>
      </c>
      <c r="B35" s="10" t="s">
        <v>39</v>
      </c>
      <c r="C35" s="10" t="s">
        <v>28</v>
      </c>
      <c r="D35" s="10" t="s">
        <v>17</v>
      </c>
      <c r="E35" s="10" t="s">
        <v>11</v>
      </c>
      <c r="F35" s="11">
        <v>-1562953.4058014574</v>
      </c>
      <c r="G35" s="11">
        <v>0</v>
      </c>
      <c r="H35" s="11">
        <f t="shared" si="1"/>
        <v>-1562953.4058014574</v>
      </c>
      <c r="I35" s="11">
        <v>-301960.8221853071</v>
      </c>
      <c r="J35" s="11">
        <f t="shared" si="2"/>
        <v>-1260992.5836161503</v>
      </c>
      <c r="K35" s="11">
        <f t="shared" si="3"/>
        <v>-1260992.5836161503</v>
      </c>
      <c r="L35" s="11">
        <v>-568392.33233924722</v>
      </c>
      <c r="M35" s="9">
        <v>0</v>
      </c>
      <c r="O35" s="9">
        <v>0</v>
      </c>
    </row>
    <row r="36" spans="1:15" x14ac:dyDescent="0.2">
      <c r="A36" s="8" t="s">
        <v>57</v>
      </c>
      <c r="B36" s="8" t="s">
        <v>39</v>
      </c>
      <c r="C36" s="8" t="s">
        <v>28</v>
      </c>
      <c r="D36" s="8" t="s">
        <v>17</v>
      </c>
      <c r="E36" s="8" t="s">
        <v>9</v>
      </c>
      <c r="F36" s="9">
        <v>-4505.7259021700766</v>
      </c>
      <c r="G36" s="9">
        <v>0</v>
      </c>
      <c r="H36" s="9">
        <f t="shared" si="1"/>
        <v>-4505.7259021700766</v>
      </c>
      <c r="I36" s="9">
        <v>-4880.8863413909448</v>
      </c>
      <c r="J36" s="9">
        <f t="shared" si="2"/>
        <v>375.16043922086828</v>
      </c>
      <c r="K36" s="9">
        <f t="shared" si="3"/>
        <v>375.16043922086828</v>
      </c>
      <c r="L36" s="9">
        <v>-795.97581644827449</v>
      </c>
      <c r="M36" s="9">
        <v>0</v>
      </c>
      <c r="O36" s="9">
        <v>0</v>
      </c>
    </row>
    <row r="37" spans="1:15" x14ac:dyDescent="0.2">
      <c r="A37" s="8" t="s">
        <v>57</v>
      </c>
      <c r="B37" s="8" t="s">
        <v>39</v>
      </c>
      <c r="C37" s="8" t="s">
        <v>28</v>
      </c>
      <c r="D37" s="8" t="s">
        <v>17</v>
      </c>
      <c r="E37" s="8" t="s">
        <v>0</v>
      </c>
      <c r="F37" s="9">
        <v>-318748.68703384267</v>
      </c>
      <c r="G37" s="9">
        <v>0</v>
      </c>
      <c r="H37" s="9">
        <f t="shared" si="1"/>
        <v>-318748.68703384267</v>
      </c>
      <c r="I37" s="9">
        <v>-308047.41671043739</v>
      </c>
      <c r="J37" s="9">
        <f t="shared" si="2"/>
        <v>-10701.270323405275</v>
      </c>
      <c r="K37" s="9">
        <f t="shared" si="3"/>
        <v>-10701.270323405275</v>
      </c>
      <c r="L37" s="9">
        <v>-10680.92567204011</v>
      </c>
      <c r="M37" s="9">
        <v>0</v>
      </c>
      <c r="O37" s="9">
        <v>0</v>
      </c>
    </row>
    <row r="38" spans="1:15" x14ac:dyDescent="0.2">
      <c r="A38" s="8" t="s">
        <v>57</v>
      </c>
      <c r="B38" s="8" t="s">
        <v>39</v>
      </c>
      <c r="C38" s="8" t="s">
        <v>28</v>
      </c>
      <c r="D38" s="8" t="s">
        <v>22</v>
      </c>
      <c r="E38" s="8" t="s">
        <v>9</v>
      </c>
      <c r="F38" s="9">
        <v>-34923.189703293094</v>
      </c>
      <c r="G38" s="9">
        <v>0</v>
      </c>
      <c r="H38" s="9">
        <f t="shared" si="1"/>
        <v>-34923.189703293094</v>
      </c>
      <c r="I38" s="9">
        <v>-37706.767914214797</v>
      </c>
      <c r="J38" s="9">
        <f t="shared" si="2"/>
        <v>2783.5782109217034</v>
      </c>
      <c r="K38" s="9">
        <f t="shared" si="3"/>
        <v>2783.5782109217034</v>
      </c>
      <c r="L38" s="9">
        <v>835.53333886954363</v>
      </c>
      <c r="M38" s="9">
        <v>0</v>
      </c>
      <c r="O38" s="9">
        <v>0</v>
      </c>
    </row>
    <row r="39" spans="1:15" x14ac:dyDescent="0.2">
      <c r="A39" s="8" t="s">
        <v>57</v>
      </c>
      <c r="B39" s="8" t="s">
        <v>39</v>
      </c>
      <c r="C39" s="8" t="s">
        <v>28</v>
      </c>
      <c r="D39" s="8" t="s">
        <v>73</v>
      </c>
      <c r="E39" s="8" t="s">
        <v>0</v>
      </c>
      <c r="F39" s="9">
        <v>0</v>
      </c>
      <c r="G39" s="9">
        <v>0</v>
      </c>
      <c r="H39" s="9">
        <f t="shared" si="1"/>
        <v>0</v>
      </c>
      <c r="I39" s="9">
        <v>-15.813825000510001</v>
      </c>
      <c r="J39" s="9">
        <f t="shared" si="2"/>
        <v>15.813825000510001</v>
      </c>
      <c r="K39" s="9">
        <f t="shared" si="3"/>
        <v>15.813825000510001</v>
      </c>
      <c r="L39" s="9">
        <v>0</v>
      </c>
      <c r="M39" s="9">
        <v>0</v>
      </c>
      <c r="O39" s="9">
        <v>0</v>
      </c>
    </row>
    <row r="40" spans="1:15" x14ac:dyDescent="0.2">
      <c r="A40" s="8" t="s">
        <v>57</v>
      </c>
      <c r="B40" s="8" t="s">
        <v>39</v>
      </c>
      <c r="C40" s="8" t="s">
        <v>28</v>
      </c>
      <c r="D40" s="8" t="s">
        <v>23</v>
      </c>
      <c r="E40" s="8" t="s">
        <v>9</v>
      </c>
      <c r="F40" s="9">
        <v>-19101.689078731219</v>
      </c>
      <c r="G40" s="9">
        <v>0</v>
      </c>
      <c r="H40" s="9">
        <f t="shared" si="1"/>
        <v>-19101.689078731219</v>
      </c>
      <c r="I40" s="9">
        <v>-3271.9471453070933</v>
      </c>
      <c r="J40" s="9">
        <f t="shared" si="2"/>
        <v>-15829.741933424126</v>
      </c>
      <c r="K40" s="9">
        <f t="shared" si="3"/>
        <v>-15829.741933424126</v>
      </c>
      <c r="L40" s="9">
        <v>-8490.0115287946683</v>
      </c>
      <c r="M40" s="9">
        <v>-15829.741933424135</v>
      </c>
      <c r="O40" s="9">
        <v>0</v>
      </c>
    </row>
    <row r="41" spans="1:15" x14ac:dyDescent="0.2">
      <c r="A41" s="8" t="s">
        <v>57</v>
      </c>
      <c r="B41" s="8" t="s">
        <v>39</v>
      </c>
      <c r="C41" s="8" t="s">
        <v>28</v>
      </c>
      <c r="D41" s="8" t="s">
        <v>74</v>
      </c>
      <c r="E41" s="8" t="s">
        <v>9</v>
      </c>
      <c r="F41" s="9">
        <v>7.8747981684662882</v>
      </c>
      <c r="G41" s="9">
        <v>0</v>
      </c>
      <c r="H41" s="9">
        <f t="shared" si="1"/>
        <v>7.8747981684662882</v>
      </c>
      <c r="I41" s="9">
        <v>0</v>
      </c>
      <c r="J41" s="9">
        <f t="shared" si="2"/>
        <v>7.8747981684662882</v>
      </c>
      <c r="K41" s="9">
        <f t="shared" si="3"/>
        <v>7.8747981684662882</v>
      </c>
      <c r="L41" s="9">
        <v>0</v>
      </c>
      <c r="M41" s="9">
        <v>0</v>
      </c>
      <c r="O41" s="9">
        <v>0</v>
      </c>
    </row>
    <row r="42" spans="1:15" x14ac:dyDescent="0.2">
      <c r="A42" s="8" t="s">
        <v>57</v>
      </c>
      <c r="B42" s="8" t="s">
        <v>39</v>
      </c>
      <c r="C42" s="8" t="s">
        <v>28</v>
      </c>
      <c r="D42" s="8" t="s">
        <v>75</v>
      </c>
      <c r="E42" s="8" t="s">
        <v>9</v>
      </c>
      <c r="F42" s="9">
        <v>2.4345532238068603</v>
      </c>
      <c r="G42" s="9">
        <v>0</v>
      </c>
      <c r="H42" s="9">
        <f t="shared" si="1"/>
        <v>2.4345532238068603</v>
      </c>
      <c r="I42" s="9">
        <v>0</v>
      </c>
      <c r="J42" s="9">
        <f t="shared" si="2"/>
        <v>2.4345532238068603</v>
      </c>
      <c r="K42" s="9">
        <v>0</v>
      </c>
      <c r="L42" s="9">
        <v>0</v>
      </c>
      <c r="M42" s="9">
        <v>0</v>
      </c>
      <c r="O42" s="9">
        <v>0</v>
      </c>
    </row>
    <row r="43" spans="1:15" s="12" customFormat="1" x14ac:dyDescent="0.2">
      <c r="A43" s="10" t="s">
        <v>57</v>
      </c>
      <c r="B43" s="10" t="s">
        <v>42</v>
      </c>
      <c r="C43" s="10" t="s">
        <v>28</v>
      </c>
      <c r="D43" s="10"/>
      <c r="E43" s="10" t="s">
        <v>5</v>
      </c>
      <c r="F43" s="11">
        <v>-15460.87507965745</v>
      </c>
      <c r="G43" s="11">
        <v>-1987.2501287384782</v>
      </c>
      <c r="H43" s="11">
        <f t="shared" si="1"/>
        <v>-17448.125208395926</v>
      </c>
      <c r="I43" s="11">
        <v>-16194.057404138748</v>
      </c>
      <c r="J43" s="11">
        <f t="shared" si="2"/>
        <v>-1254.0678042571781</v>
      </c>
      <c r="K43" s="11">
        <f t="shared" si="3"/>
        <v>-1254.0678042571781</v>
      </c>
      <c r="L43" s="11">
        <v>-580.1248187076626</v>
      </c>
      <c r="M43" s="9">
        <v>0</v>
      </c>
      <c r="O43" s="9">
        <v>0</v>
      </c>
    </row>
    <row r="44" spans="1:15" x14ac:dyDescent="0.2">
      <c r="A44" s="8" t="s">
        <v>57</v>
      </c>
      <c r="B44" s="8" t="s">
        <v>42</v>
      </c>
      <c r="C44" s="8" t="s">
        <v>28</v>
      </c>
      <c r="D44" s="8"/>
      <c r="E44" s="8" t="s">
        <v>9</v>
      </c>
      <c r="F44" s="9">
        <v>-533361.65765404957</v>
      </c>
      <c r="G44" s="9">
        <v>-15682.880703159004</v>
      </c>
      <c r="H44" s="9">
        <f t="shared" si="1"/>
        <v>-549044.5383572086</v>
      </c>
      <c r="I44" s="9">
        <v>-523499.58225922671</v>
      </c>
      <c r="J44" s="9">
        <f t="shared" si="2"/>
        <v>-25544.956097981893</v>
      </c>
      <c r="K44" s="9">
        <f t="shared" si="3"/>
        <v>-25544.956097981893</v>
      </c>
      <c r="L44" s="9">
        <v>-19390.872798064061</v>
      </c>
      <c r="M44" s="9">
        <v>0</v>
      </c>
      <c r="O44" s="9">
        <v>0</v>
      </c>
    </row>
    <row r="45" spans="1:15" x14ac:dyDescent="0.2">
      <c r="A45" s="8" t="s">
        <v>57</v>
      </c>
      <c r="B45" s="8" t="s">
        <v>42</v>
      </c>
      <c r="C45" s="8" t="s">
        <v>28</v>
      </c>
      <c r="D45" s="8"/>
      <c r="E45" s="8" t="s">
        <v>0</v>
      </c>
      <c r="F45" s="9">
        <v>-1555169.7830950301</v>
      </c>
      <c r="G45" s="9">
        <v>-89719.490672878426</v>
      </c>
      <c r="H45" s="9">
        <f t="shared" si="1"/>
        <v>-1644889.2737679086</v>
      </c>
      <c r="I45" s="9">
        <v>-1635895.7290327267</v>
      </c>
      <c r="J45" s="9">
        <f t="shared" si="2"/>
        <v>-8993.5447351818439</v>
      </c>
      <c r="K45" s="9">
        <f t="shared" si="3"/>
        <v>-8993.5447351818439</v>
      </c>
      <c r="L45" s="9">
        <v>-75505.616634953549</v>
      </c>
      <c r="M45" s="9">
        <v>0</v>
      </c>
      <c r="O45" s="9">
        <v>0</v>
      </c>
    </row>
    <row r="46" spans="1:15" x14ac:dyDescent="0.2">
      <c r="A46" s="8" t="s">
        <v>57</v>
      </c>
      <c r="B46" s="8" t="s">
        <v>42</v>
      </c>
      <c r="C46" s="8" t="s">
        <v>28</v>
      </c>
      <c r="D46" s="8" t="s">
        <v>12</v>
      </c>
      <c r="E46" s="8" t="s">
        <v>9</v>
      </c>
      <c r="F46" s="9">
        <v>-12.724884874656038</v>
      </c>
      <c r="G46" s="9">
        <v>0</v>
      </c>
      <c r="H46" s="9">
        <f t="shared" si="1"/>
        <v>-12.724884874656038</v>
      </c>
      <c r="I46" s="9">
        <v>-12.658208885308637</v>
      </c>
      <c r="J46" s="9">
        <f t="shared" si="2"/>
        <v>-6.6675989347400488E-2</v>
      </c>
      <c r="K46" s="9">
        <f t="shared" si="3"/>
        <v>-6.6675989347400488E-2</v>
      </c>
      <c r="L46" s="9">
        <v>0</v>
      </c>
      <c r="M46" s="9">
        <v>0</v>
      </c>
      <c r="O46" s="9">
        <v>0</v>
      </c>
    </row>
    <row r="47" spans="1:15" x14ac:dyDescent="0.2">
      <c r="A47" s="8" t="s">
        <v>57</v>
      </c>
      <c r="B47" s="8" t="s">
        <v>42</v>
      </c>
      <c r="C47" s="8" t="s">
        <v>28</v>
      </c>
      <c r="D47" s="8" t="s">
        <v>71</v>
      </c>
      <c r="E47" s="8" t="s">
        <v>5</v>
      </c>
      <c r="F47" s="9">
        <v>-1677.2529036868148</v>
      </c>
      <c r="G47" s="9">
        <v>0</v>
      </c>
      <c r="H47" s="9">
        <f t="shared" si="1"/>
        <v>-1677.2529036868148</v>
      </c>
      <c r="I47" s="9">
        <v>-1596.8321256325762</v>
      </c>
      <c r="J47" s="9">
        <f t="shared" si="2"/>
        <v>-80.420778054238554</v>
      </c>
      <c r="K47" s="9">
        <v>0</v>
      </c>
      <c r="L47" s="9">
        <v>0</v>
      </c>
      <c r="M47" s="9">
        <v>0</v>
      </c>
      <c r="O47" s="9">
        <v>0</v>
      </c>
    </row>
    <row r="48" spans="1:15" x14ac:dyDescent="0.2">
      <c r="A48" s="8" t="s">
        <v>57</v>
      </c>
      <c r="B48" s="8" t="s">
        <v>42</v>
      </c>
      <c r="C48" s="8" t="s">
        <v>28</v>
      </c>
      <c r="D48" s="8" t="s">
        <v>71</v>
      </c>
      <c r="E48" s="8" t="s">
        <v>9</v>
      </c>
      <c r="F48" s="9">
        <v>-2964.6318401574681</v>
      </c>
      <c r="G48" s="9">
        <v>0</v>
      </c>
      <c r="H48" s="9">
        <f t="shared" si="1"/>
        <v>-2964.6318401574681</v>
      </c>
      <c r="I48" s="9">
        <v>-2971.6971326540406</v>
      </c>
      <c r="J48" s="9">
        <f t="shared" si="2"/>
        <v>7.0652924965725106</v>
      </c>
      <c r="K48" s="9">
        <v>0</v>
      </c>
      <c r="L48" s="9">
        <v>0</v>
      </c>
      <c r="M48" s="9">
        <v>0</v>
      </c>
      <c r="O48" s="9">
        <v>0</v>
      </c>
    </row>
    <row r="49" spans="1:15" x14ac:dyDescent="0.2">
      <c r="A49" s="8" t="s">
        <v>57</v>
      </c>
      <c r="B49" s="8" t="s">
        <v>42</v>
      </c>
      <c r="C49" s="8" t="s">
        <v>28</v>
      </c>
      <c r="D49" s="8" t="s">
        <v>71</v>
      </c>
      <c r="E49" s="8" t="s">
        <v>0</v>
      </c>
      <c r="F49" s="9">
        <v>-220613.86783358455</v>
      </c>
      <c r="G49" s="9">
        <v>0</v>
      </c>
      <c r="H49" s="9">
        <f t="shared" si="1"/>
        <v>-220613.86783358455</v>
      </c>
      <c r="I49" s="9">
        <v>-224580.12093431733</v>
      </c>
      <c r="J49" s="9">
        <f t="shared" si="2"/>
        <v>3966.253100732778</v>
      </c>
      <c r="K49" s="9">
        <v>0</v>
      </c>
      <c r="L49" s="9">
        <v>0</v>
      </c>
      <c r="M49" s="9">
        <v>0</v>
      </c>
      <c r="O49" s="9">
        <v>0</v>
      </c>
    </row>
    <row r="50" spans="1:15" x14ac:dyDescent="0.2">
      <c r="A50" s="8" t="s">
        <v>57</v>
      </c>
      <c r="B50" s="8" t="s">
        <v>42</v>
      </c>
      <c r="C50" s="8" t="s">
        <v>28</v>
      </c>
      <c r="D50" s="8" t="s">
        <v>72</v>
      </c>
      <c r="E50" s="8" t="s">
        <v>5</v>
      </c>
      <c r="F50" s="9">
        <v>0</v>
      </c>
      <c r="G50" s="9">
        <v>0</v>
      </c>
      <c r="H50" s="9">
        <f t="shared" si="1"/>
        <v>0</v>
      </c>
      <c r="I50" s="9">
        <v>-30.983415888188439</v>
      </c>
      <c r="J50" s="9">
        <f t="shared" si="2"/>
        <v>30.983415888188439</v>
      </c>
      <c r="K50" s="9">
        <f t="shared" si="3"/>
        <v>30.983415888188439</v>
      </c>
      <c r="L50" s="9">
        <v>0</v>
      </c>
      <c r="M50" s="9">
        <v>0</v>
      </c>
      <c r="O50" s="9">
        <v>0</v>
      </c>
    </row>
    <row r="51" spans="1:15" x14ac:dyDescent="0.2">
      <c r="A51" s="8" t="s">
        <v>57</v>
      </c>
      <c r="B51" s="8" t="s">
        <v>42</v>
      </c>
      <c r="C51" s="8" t="s">
        <v>28</v>
      </c>
      <c r="D51" s="8" t="s">
        <v>17</v>
      </c>
      <c r="E51" s="8" t="s">
        <v>9</v>
      </c>
      <c r="F51" s="9">
        <v>-3609.797987055169</v>
      </c>
      <c r="G51" s="9">
        <v>0</v>
      </c>
      <c r="H51" s="9">
        <f t="shared" si="1"/>
        <v>-3609.797987055169</v>
      </c>
      <c r="I51" s="9">
        <v>-3410.9758122846615</v>
      </c>
      <c r="J51" s="9">
        <f t="shared" si="2"/>
        <v>-198.82217477050744</v>
      </c>
      <c r="K51" s="9">
        <f t="shared" si="3"/>
        <v>-198.82217477050744</v>
      </c>
      <c r="L51" s="9">
        <v>-344.69024155181091</v>
      </c>
      <c r="M51" s="9">
        <v>0</v>
      </c>
      <c r="O51" s="9">
        <v>0</v>
      </c>
    </row>
    <row r="52" spans="1:15" s="12" customFormat="1" x14ac:dyDescent="0.2">
      <c r="A52" s="10" t="s">
        <v>57</v>
      </c>
      <c r="B52" s="10" t="s">
        <v>42</v>
      </c>
      <c r="C52" s="10" t="s">
        <v>28</v>
      </c>
      <c r="D52" s="10" t="s">
        <v>17</v>
      </c>
      <c r="E52" s="10" t="s">
        <v>0</v>
      </c>
      <c r="F52" s="11">
        <v>-224999.07319751685</v>
      </c>
      <c r="G52" s="11">
        <v>0</v>
      </c>
      <c r="H52" s="11">
        <f t="shared" si="1"/>
        <v>-224999.07319751685</v>
      </c>
      <c r="I52" s="11">
        <v>-217445.23532511335</v>
      </c>
      <c r="J52" s="11">
        <f t="shared" si="2"/>
        <v>-7553.8378724034992</v>
      </c>
      <c r="K52" s="11">
        <f t="shared" si="3"/>
        <v>-7553.8378724034992</v>
      </c>
      <c r="L52" s="11">
        <v>-7565.8290963038544</v>
      </c>
      <c r="M52" s="9">
        <v>-45159</v>
      </c>
      <c r="O52" s="9">
        <v>0</v>
      </c>
    </row>
    <row r="53" spans="1:15" x14ac:dyDescent="0.2">
      <c r="A53" s="8" t="s">
        <v>57</v>
      </c>
      <c r="B53" s="8" t="s">
        <v>42</v>
      </c>
      <c r="C53" s="8" t="s">
        <v>28</v>
      </c>
      <c r="D53" s="8" t="s">
        <v>22</v>
      </c>
      <c r="E53" s="8" t="s">
        <v>9</v>
      </c>
      <c r="F53" s="9">
        <v>-7690.8546506303246</v>
      </c>
      <c r="G53" s="9">
        <v>0</v>
      </c>
      <c r="H53" s="9">
        <f t="shared" si="1"/>
        <v>-7690.8546506303246</v>
      </c>
      <c r="I53" s="9">
        <v>-8077.3768120179175</v>
      </c>
      <c r="J53" s="9">
        <f t="shared" si="2"/>
        <v>386.52216138759286</v>
      </c>
      <c r="K53" s="9">
        <f t="shared" si="3"/>
        <v>386.52216138759286</v>
      </c>
      <c r="L53" s="9">
        <v>-161.2495195939988</v>
      </c>
      <c r="M53" s="9">
        <v>0</v>
      </c>
      <c r="O53" s="9">
        <v>0</v>
      </c>
    </row>
    <row r="54" spans="1:15" x14ac:dyDescent="0.2">
      <c r="A54" s="8" t="s">
        <v>57</v>
      </c>
      <c r="B54" s="8" t="s">
        <v>42</v>
      </c>
      <c r="C54" s="8" t="s">
        <v>28</v>
      </c>
      <c r="D54" s="8" t="s">
        <v>73</v>
      </c>
      <c r="E54" s="8" t="s">
        <v>0</v>
      </c>
      <c r="F54" s="9">
        <v>0</v>
      </c>
      <c r="G54" s="9">
        <v>0</v>
      </c>
      <c r="H54" s="9">
        <f t="shared" si="1"/>
        <v>0</v>
      </c>
      <c r="I54" s="9">
        <v>-11.162700000360001</v>
      </c>
      <c r="J54" s="9">
        <f t="shared" si="2"/>
        <v>11.162700000360001</v>
      </c>
      <c r="K54" s="9">
        <f t="shared" si="3"/>
        <v>11.162700000360001</v>
      </c>
      <c r="L54" s="9">
        <v>0</v>
      </c>
      <c r="M54" s="9">
        <v>0</v>
      </c>
      <c r="O54" s="9">
        <v>0</v>
      </c>
    </row>
    <row r="55" spans="1:15" x14ac:dyDescent="0.2">
      <c r="A55" s="8" t="s">
        <v>57</v>
      </c>
      <c r="B55" s="8" t="s">
        <v>42</v>
      </c>
      <c r="C55" s="8" t="s">
        <v>28</v>
      </c>
      <c r="D55" s="8" t="s">
        <v>23</v>
      </c>
      <c r="E55" s="8" t="s">
        <v>9</v>
      </c>
      <c r="F55" s="9">
        <v>-4206.6121546483</v>
      </c>
      <c r="G55" s="9">
        <v>0</v>
      </c>
      <c r="H55" s="9">
        <f t="shared" si="1"/>
        <v>-4206.6121546483</v>
      </c>
      <c r="I55" s="9">
        <v>-700.87110206375837</v>
      </c>
      <c r="J55" s="9">
        <f t="shared" si="2"/>
        <v>-3505.7410525845416</v>
      </c>
      <c r="K55" s="9">
        <f t="shared" si="3"/>
        <v>-3505.7410525845416</v>
      </c>
      <c r="L55" s="9">
        <v>-2719.9154895867678</v>
      </c>
      <c r="M55" s="9">
        <v>-3505.7410525845426</v>
      </c>
      <c r="O55" s="9">
        <v>0</v>
      </c>
    </row>
    <row r="56" spans="1:15" x14ac:dyDescent="0.2">
      <c r="A56" s="8" t="s">
        <v>57</v>
      </c>
      <c r="B56" s="8" t="s">
        <v>40</v>
      </c>
      <c r="C56" s="8" t="s">
        <v>28</v>
      </c>
      <c r="D56" s="8" t="s">
        <v>76</v>
      </c>
      <c r="E56" s="8" t="s">
        <v>11</v>
      </c>
      <c r="F56" s="9">
        <v>-113999.99999001999</v>
      </c>
      <c r="G56" s="9">
        <v>0</v>
      </c>
      <c r="H56" s="9">
        <f t="shared" si="1"/>
        <v>-113999.99999001999</v>
      </c>
      <c r="I56" s="9">
        <v>-69245.200000069992</v>
      </c>
      <c r="J56" s="9">
        <f t="shared" si="2"/>
        <v>-44754.799989949999</v>
      </c>
      <c r="K56" s="9">
        <f t="shared" si="3"/>
        <v>-44754.799989949999</v>
      </c>
      <c r="L56" s="9">
        <v>-44754.8</v>
      </c>
      <c r="M56" s="9">
        <v>0</v>
      </c>
      <c r="O56" s="9">
        <v>0</v>
      </c>
    </row>
    <row r="57" spans="1:15" x14ac:dyDescent="0.2">
      <c r="A57" s="8" t="s">
        <v>57</v>
      </c>
      <c r="B57" s="8" t="s">
        <v>40</v>
      </c>
      <c r="C57" s="8" t="s">
        <v>28</v>
      </c>
      <c r="D57" s="8"/>
      <c r="E57" s="8" t="s">
        <v>5</v>
      </c>
      <c r="F57" s="9">
        <v>-573744.64394203748</v>
      </c>
      <c r="G57" s="9">
        <v>-77308.023974153693</v>
      </c>
      <c r="H57" s="9">
        <f t="shared" si="1"/>
        <v>-651052.66791619116</v>
      </c>
      <c r="I57" s="9">
        <v>-514955.16482044611</v>
      </c>
      <c r="J57" s="9">
        <f t="shared" si="2"/>
        <v>-136097.50309574505</v>
      </c>
      <c r="K57" s="9">
        <f t="shared" si="3"/>
        <v>-136097.50309574505</v>
      </c>
      <c r="L57" s="9">
        <v>-36796.682616046361</v>
      </c>
      <c r="M57" s="9">
        <v>0</v>
      </c>
      <c r="O57" s="9">
        <v>0</v>
      </c>
    </row>
    <row r="58" spans="1:15" x14ac:dyDescent="0.2">
      <c r="A58" s="8" t="s">
        <v>57</v>
      </c>
      <c r="B58" s="8" t="s">
        <v>40</v>
      </c>
      <c r="C58" s="8" t="s">
        <v>28</v>
      </c>
      <c r="D58" s="8"/>
      <c r="E58" s="8" t="s">
        <v>11</v>
      </c>
      <c r="F58" s="9">
        <v>-654255.91324703698</v>
      </c>
      <c r="G58" s="9">
        <v>-880672.1260889374</v>
      </c>
      <c r="H58" s="9">
        <f t="shared" si="1"/>
        <v>-1534928.0393359745</v>
      </c>
      <c r="I58" s="9">
        <v>-1535799.0521887233</v>
      </c>
      <c r="J58" s="9">
        <f t="shared" si="2"/>
        <v>871.01285274885595</v>
      </c>
      <c r="K58" s="9">
        <f t="shared" si="3"/>
        <v>871.01285274885595</v>
      </c>
      <c r="L58" s="9">
        <v>-30.692129806702759</v>
      </c>
      <c r="M58" s="9">
        <v>0</v>
      </c>
      <c r="O58" s="9">
        <v>0</v>
      </c>
    </row>
    <row r="59" spans="1:15" s="12" customFormat="1" x14ac:dyDescent="0.2">
      <c r="A59" s="10" t="s">
        <v>57</v>
      </c>
      <c r="B59" s="10" t="s">
        <v>40</v>
      </c>
      <c r="C59" s="10" t="s">
        <v>28</v>
      </c>
      <c r="D59" s="10"/>
      <c r="E59" s="10" t="s">
        <v>9</v>
      </c>
      <c r="F59" s="11">
        <v>-125464.91870390411</v>
      </c>
      <c r="G59" s="11">
        <v>-7567.7972722733584</v>
      </c>
      <c r="H59" s="11">
        <f t="shared" si="1"/>
        <v>-133032.71597617748</v>
      </c>
      <c r="I59" s="11">
        <v>-115703.39749412199</v>
      </c>
      <c r="J59" s="11">
        <f t="shared" si="2"/>
        <v>-17329.318482055489</v>
      </c>
      <c r="K59" s="11">
        <f t="shared" si="3"/>
        <v>-17329.318482055489</v>
      </c>
      <c r="L59" s="11">
        <v>-8016.9337681628867</v>
      </c>
      <c r="M59" s="9">
        <v>0</v>
      </c>
      <c r="O59" s="9">
        <v>0</v>
      </c>
    </row>
    <row r="60" spans="1:15" x14ac:dyDescent="0.2">
      <c r="A60" s="8" t="s">
        <v>57</v>
      </c>
      <c r="B60" s="8" t="s">
        <v>40</v>
      </c>
      <c r="C60" s="8" t="s">
        <v>28</v>
      </c>
      <c r="D60" s="8"/>
      <c r="E60" s="8" t="s">
        <v>0</v>
      </c>
      <c r="F60" s="9">
        <v>-825200.07934424398</v>
      </c>
      <c r="G60" s="9">
        <v>-175664.47051041364</v>
      </c>
      <c r="H60" s="9">
        <f t="shared" si="1"/>
        <v>-1000864.5498546576</v>
      </c>
      <c r="I60" s="9">
        <v>-862928.29742374795</v>
      </c>
      <c r="J60" s="9">
        <f t="shared" si="2"/>
        <v>-137936.25243090966</v>
      </c>
      <c r="K60" s="9">
        <f t="shared" si="3"/>
        <v>-137936.25243090966</v>
      </c>
      <c r="L60" s="9">
        <v>-160278.96828240453</v>
      </c>
      <c r="M60" s="9">
        <v>0</v>
      </c>
      <c r="O60" s="9">
        <v>0</v>
      </c>
    </row>
    <row r="61" spans="1:15" x14ac:dyDescent="0.2">
      <c r="A61" s="8" t="s">
        <v>57</v>
      </c>
      <c r="B61" s="8" t="s">
        <v>40</v>
      </c>
      <c r="C61" s="8" t="s">
        <v>28</v>
      </c>
      <c r="D61" s="8" t="s">
        <v>12</v>
      </c>
      <c r="E61" s="8" t="s">
        <v>5</v>
      </c>
      <c r="F61" s="9">
        <v>-148.49999251090412</v>
      </c>
      <c r="G61" s="9">
        <v>-708.89999700299995</v>
      </c>
      <c r="H61" s="9">
        <f t="shared" si="1"/>
        <v>-857.39998951390407</v>
      </c>
      <c r="I61" s="9">
        <v>-184.65900000299999</v>
      </c>
      <c r="J61" s="9">
        <f t="shared" si="2"/>
        <v>-672.74098951090411</v>
      </c>
      <c r="K61" s="9">
        <f t="shared" si="3"/>
        <v>-672.74098951090411</v>
      </c>
      <c r="L61" s="9">
        <v>0</v>
      </c>
      <c r="M61" s="9">
        <v>0</v>
      </c>
      <c r="O61" s="9">
        <v>0</v>
      </c>
    </row>
    <row r="62" spans="1:15" x14ac:dyDescent="0.2">
      <c r="A62" s="8" t="s">
        <v>57</v>
      </c>
      <c r="B62" s="8" t="s">
        <v>40</v>
      </c>
      <c r="C62" s="8" t="s">
        <v>28</v>
      </c>
      <c r="D62" s="8" t="s">
        <v>12</v>
      </c>
      <c r="E62" s="8" t="s">
        <v>11</v>
      </c>
      <c r="F62" s="9">
        <v>-1400.0000000056957</v>
      </c>
      <c r="G62" s="9">
        <v>-0.12040230392660525</v>
      </c>
      <c r="H62" s="9">
        <f t="shared" si="1"/>
        <v>-1400.1204023096222</v>
      </c>
      <c r="I62" s="9">
        <v>0</v>
      </c>
      <c r="J62" s="9">
        <f t="shared" si="2"/>
        <v>-1400.1204023096222</v>
      </c>
      <c r="K62" s="9">
        <f t="shared" si="3"/>
        <v>-1400.1204023096222</v>
      </c>
      <c r="L62" s="9">
        <v>-0.12965690069168126</v>
      </c>
      <c r="M62" s="9">
        <v>0</v>
      </c>
      <c r="O62" s="9">
        <v>0</v>
      </c>
    </row>
    <row r="63" spans="1:15" x14ac:dyDescent="0.2">
      <c r="A63" s="8" t="s">
        <v>57</v>
      </c>
      <c r="B63" s="8" t="s">
        <v>40</v>
      </c>
      <c r="C63" s="8" t="s">
        <v>28</v>
      </c>
      <c r="D63" s="8" t="s">
        <v>12</v>
      </c>
      <c r="E63" s="8" t="s">
        <v>9</v>
      </c>
      <c r="F63" s="9">
        <v>-3.3186676078923592</v>
      </c>
      <c r="G63" s="9">
        <v>0</v>
      </c>
      <c r="H63" s="9">
        <f t="shared" si="1"/>
        <v>-3.3186676078923592</v>
      </c>
      <c r="I63" s="9">
        <v>-3.3661739696270625</v>
      </c>
      <c r="J63" s="9">
        <f t="shared" si="2"/>
        <v>4.7506361734703351E-2</v>
      </c>
      <c r="K63" s="9">
        <f t="shared" si="3"/>
        <v>4.7506361734703351E-2</v>
      </c>
      <c r="L63" s="9">
        <v>0</v>
      </c>
      <c r="M63" s="9">
        <v>0</v>
      </c>
      <c r="O63" s="9">
        <v>0</v>
      </c>
    </row>
    <row r="64" spans="1:15" x14ac:dyDescent="0.2">
      <c r="A64" s="8" t="s">
        <v>57</v>
      </c>
      <c r="B64" s="8" t="s">
        <v>40</v>
      </c>
      <c r="C64" s="8" t="s">
        <v>28</v>
      </c>
      <c r="D64" s="8" t="s">
        <v>71</v>
      </c>
      <c r="E64" s="8" t="s">
        <v>5</v>
      </c>
      <c r="F64" s="9">
        <v>-64691.380412434548</v>
      </c>
      <c r="G64" s="9">
        <v>0</v>
      </c>
      <c r="H64" s="9">
        <f t="shared" si="1"/>
        <v>-64691.380412434548</v>
      </c>
      <c r="I64" s="9">
        <v>-61026.214201024195</v>
      </c>
      <c r="J64" s="9">
        <f t="shared" si="2"/>
        <v>-3665.1662114103528</v>
      </c>
      <c r="K64" s="9">
        <v>0</v>
      </c>
      <c r="L64" s="9">
        <v>0</v>
      </c>
      <c r="M64" s="9">
        <v>0</v>
      </c>
      <c r="O64" s="9">
        <v>0</v>
      </c>
    </row>
    <row r="65" spans="1:15" x14ac:dyDescent="0.2">
      <c r="A65" s="8" t="s">
        <v>57</v>
      </c>
      <c r="B65" s="8" t="s">
        <v>40</v>
      </c>
      <c r="C65" s="8" t="s">
        <v>28</v>
      </c>
      <c r="D65" s="8" t="s">
        <v>71</v>
      </c>
      <c r="E65" s="8" t="s">
        <v>11</v>
      </c>
      <c r="F65" s="9">
        <v>-1005.537406619383</v>
      </c>
      <c r="G65" s="9">
        <v>0</v>
      </c>
      <c r="H65" s="9">
        <f t="shared" si="1"/>
        <v>-1005.537406619383</v>
      </c>
      <c r="I65" s="9">
        <v>-6440.0236220872939</v>
      </c>
      <c r="J65" s="9">
        <f t="shared" si="2"/>
        <v>5434.4862154679113</v>
      </c>
      <c r="K65" s="9">
        <v>0</v>
      </c>
      <c r="L65" s="9">
        <v>0</v>
      </c>
      <c r="M65" s="9">
        <v>0</v>
      </c>
      <c r="O65" s="9">
        <v>0</v>
      </c>
    </row>
    <row r="66" spans="1:15" s="12" customFormat="1" x14ac:dyDescent="0.2">
      <c r="A66" s="10" t="s">
        <v>57</v>
      </c>
      <c r="B66" s="10" t="s">
        <v>40</v>
      </c>
      <c r="C66" s="10" t="s">
        <v>28</v>
      </c>
      <c r="D66" s="10" t="s">
        <v>71</v>
      </c>
      <c r="E66" s="10" t="s">
        <v>9</v>
      </c>
      <c r="F66" s="11">
        <v>-1895.6573838960048</v>
      </c>
      <c r="G66" s="11">
        <v>0</v>
      </c>
      <c r="H66" s="11">
        <f t="shared" ref="H66:H127" si="4">F66+G66</f>
        <v>-1895.6573838960048</v>
      </c>
      <c r="I66" s="11">
        <v>-1801.2424318645089</v>
      </c>
      <c r="J66" s="11">
        <f t="shared" ref="J66:J127" si="5">H66-I66</f>
        <v>-94.414952031495886</v>
      </c>
      <c r="K66" s="9">
        <v>0</v>
      </c>
      <c r="L66" s="11">
        <v>0</v>
      </c>
      <c r="M66" s="9">
        <v>0</v>
      </c>
      <c r="O66" s="9">
        <v>0</v>
      </c>
    </row>
    <row r="67" spans="1:15" x14ac:dyDescent="0.2">
      <c r="A67" s="8" t="s">
        <v>57</v>
      </c>
      <c r="B67" s="8" t="s">
        <v>40</v>
      </c>
      <c r="C67" s="8" t="s">
        <v>28</v>
      </c>
      <c r="D67" s="8" t="s">
        <v>71</v>
      </c>
      <c r="E67" s="8" t="s">
        <v>0</v>
      </c>
      <c r="F67" s="9">
        <v>-65231.218942167878</v>
      </c>
      <c r="G67" s="9">
        <v>0</v>
      </c>
      <c r="H67" s="9">
        <f t="shared" si="4"/>
        <v>-65231.218942167878</v>
      </c>
      <c r="I67" s="9">
        <v>-66007.465406639414</v>
      </c>
      <c r="J67" s="9">
        <f t="shared" si="5"/>
        <v>776.24646447153646</v>
      </c>
      <c r="K67" s="9">
        <v>0</v>
      </c>
      <c r="L67" s="9">
        <v>0</v>
      </c>
      <c r="M67" s="9">
        <v>0</v>
      </c>
      <c r="O67" s="9">
        <v>0</v>
      </c>
    </row>
    <row r="68" spans="1:15" x14ac:dyDescent="0.2">
      <c r="A68" s="8" t="s">
        <v>57</v>
      </c>
      <c r="B68" s="8" t="s">
        <v>40</v>
      </c>
      <c r="C68" s="8" t="s">
        <v>28</v>
      </c>
      <c r="D68" s="8" t="s">
        <v>72</v>
      </c>
      <c r="E68" s="8" t="s">
        <v>5</v>
      </c>
      <c r="F68" s="9">
        <v>0</v>
      </c>
      <c r="G68" s="9">
        <v>0</v>
      </c>
      <c r="H68" s="9">
        <f t="shared" si="4"/>
        <v>0</v>
      </c>
      <c r="I68" s="9">
        <v>-31.092954448747431</v>
      </c>
      <c r="J68" s="9">
        <f t="shared" si="5"/>
        <v>31.092954448747431</v>
      </c>
      <c r="K68" s="9">
        <f t="shared" ref="K68:K125" si="6">J68</f>
        <v>31.092954448747431</v>
      </c>
      <c r="L68" s="9">
        <v>0</v>
      </c>
      <c r="M68" s="9">
        <v>0</v>
      </c>
      <c r="O68" s="9">
        <v>0</v>
      </c>
    </row>
    <row r="69" spans="1:15" x14ac:dyDescent="0.2">
      <c r="A69" s="8" t="s">
        <v>57</v>
      </c>
      <c r="B69" s="8" t="s">
        <v>40</v>
      </c>
      <c r="C69" s="8" t="s">
        <v>28</v>
      </c>
      <c r="D69" s="8" t="s">
        <v>17</v>
      </c>
      <c r="E69" s="8" t="s">
        <v>5</v>
      </c>
      <c r="F69" s="9">
        <v>0</v>
      </c>
      <c r="G69" s="9">
        <v>0</v>
      </c>
      <c r="H69" s="9">
        <f t="shared" si="4"/>
        <v>0</v>
      </c>
      <c r="I69" s="9">
        <v>-5.9022021658419366</v>
      </c>
      <c r="J69" s="9">
        <f t="shared" si="5"/>
        <v>5.9022021658419366</v>
      </c>
      <c r="K69" s="9">
        <f t="shared" si="6"/>
        <v>5.9022021658419366</v>
      </c>
      <c r="L69" s="9">
        <v>0</v>
      </c>
      <c r="M69" s="9">
        <v>0</v>
      </c>
      <c r="O69" s="9">
        <v>0</v>
      </c>
    </row>
    <row r="70" spans="1:15" x14ac:dyDescent="0.2">
      <c r="A70" s="8" t="s">
        <v>57</v>
      </c>
      <c r="B70" s="8" t="s">
        <v>40</v>
      </c>
      <c r="C70" s="8" t="s">
        <v>28</v>
      </c>
      <c r="D70" s="8" t="s">
        <v>17</v>
      </c>
      <c r="E70" s="8" t="s">
        <v>11</v>
      </c>
      <c r="F70" s="9">
        <v>-1308.3152145633489</v>
      </c>
      <c r="G70" s="9">
        <v>0</v>
      </c>
      <c r="H70" s="9">
        <f t="shared" si="4"/>
        <v>-1308.3152145633489</v>
      </c>
      <c r="I70" s="9">
        <v>-41150.86869558195</v>
      </c>
      <c r="J70" s="9">
        <f t="shared" si="5"/>
        <v>39842.5534810186</v>
      </c>
      <c r="K70" s="9">
        <f t="shared" si="6"/>
        <v>39842.5534810186</v>
      </c>
      <c r="L70" s="9">
        <v>-92.109076446322774</v>
      </c>
      <c r="M70" s="9">
        <v>0</v>
      </c>
      <c r="O70" s="9">
        <v>0</v>
      </c>
    </row>
    <row r="71" spans="1:15" x14ac:dyDescent="0.2">
      <c r="A71" s="8" t="s">
        <v>57</v>
      </c>
      <c r="B71" s="8" t="s">
        <v>40</v>
      </c>
      <c r="C71" s="8" t="s">
        <v>28</v>
      </c>
      <c r="D71" s="8" t="s">
        <v>17</v>
      </c>
      <c r="E71" s="8" t="s">
        <v>9</v>
      </c>
      <c r="F71" s="9">
        <v>-187.11977596976769</v>
      </c>
      <c r="G71" s="9">
        <v>0</v>
      </c>
      <c r="H71" s="9">
        <f t="shared" si="4"/>
        <v>-187.11977596976769</v>
      </c>
      <c r="I71" s="9">
        <v>-653.95038071621548</v>
      </c>
      <c r="J71" s="9">
        <f t="shared" si="5"/>
        <v>466.83060474644776</v>
      </c>
      <c r="K71" s="9">
        <f t="shared" si="6"/>
        <v>466.83060474644776</v>
      </c>
      <c r="L71" s="9">
        <v>95.705187654323325</v>
      </c>
      <c r="M71" s="9">
        <v>0</v>
      </c>
      <c r="O71" s="9">
        <v>0</v>
      </c>
    </row>
    <row r="72" spans="1:15" x14ac:dyDescent="0.2">
      <c r="A72" s="8" t="s">
        <v>57</v>
      </c>
      <c r="B72" s="8" t="s">
        <v>40</v>
      </c>
      <c r="C72" s="8" t="s">
        <v>28</v>
      </c>
      <c r="D72" s="8" t="s">
        <v>17</v>
      </c>
      <c r="E72" s="8" t="s">
        <v>0</v>
      </c>
      <c r="F72" s="9">
        <v>-52929.206539596351</v>
      </c>
      <c r="G72" s="9">
        <v>0</v>
      </c>
      <c r="H72" s="9">
        <f t="shared" si="4"/>
        <v>-52929.206539596351</v>
      </c>
      <c r="I72" s="9">
        <v>-40690.277952657292</v>
      </c>
      <c r="J72" s="9">
        <f t="shared" si="5"/>
        <v>-12238.928586939059</v>
      </c>
      <c r="K72" s="9">
        <f t="shared" si="6"/>
        <v>-12238.928586939059</v>
      </c>
      <c r="L72" s="9">
        <v>-12245.795951147735</v>
      </c>
      <c r="M72" s="9">
        <v>0</v>
      </c>
      <c r="O72" s="9">
        <v>0</v>
      </c>
    </row>
    <row r="73" spans="1:15" x14ac:dyDescent="0.2">
      <c r="A73" s="8" t="s">
        <v>57</v>
      </c>
      <c r="B73" s="8" t="s">
        <v>40</v>
      </c>
      <c r="C73" s="8" t="s">
        <v>28</v>
      </c>
      <c r="D73" s="8" t="s">
        <v>77</v>
      </c>
      <c r="E73" s="8" t="s">
        <v>11</v>
      </c>
      <c r="F73" s="9">
        <v>-9999.9999900200019</v>
      </c>
      <c r="G73" s="9">
        <v>0</v>
      </c>
      <c r="H73" s="9">
        <f t="shared" si="4"/>
        <v>-9999.9999900200019</v>
      </c>
      <c r="I73" s="9">
        <v>-10000.00000002</v>
      </c>
      <c r="J73" s="9">
        <f t="shared" si="5"/>
        <v>9.9999979283893481E-6</v>
      </c>
      <c r="K73" s="9">
        <f t="shared" si="6"/>
        <v>9.9999979283893481E-6</v>
      </c>
      <c r="L73" s="9">
        <v>0</v>
      </c>
      <c r="M73" s="9">
        <v>0</v>
      </c>
      <c r="O73" s="9">
        <v>0</v>
      </c>
    </row>
    <row r="74" spans="1:15" s="12" customFormat="1" x14ac:dyDescent="0.2">
      <c r="A74" s="10" t="s">
        <v>57</v>
      </c>
      <c r="B74" s="10" t="s">
        <v>40</v>
      </c>
      <c r="C74" s="10" t="s">
        <v>28</v>
      </c>
      <c r="D74" s="10" t="s">
        <v>22</v>
      </c>
      <c r="E74" s="10" t="s">
        <v>9</v>
      </c>
      <c r="F74" s="11">
        <v>-2540.875759880746</v>
      </c>
      <c r="G74" s="11">
        <v>0</v>
      </c>
      <c r="H74" s="11">
        <f t="shared" si="4"/>
        <v>-2540.875759880746</v>
      </c>
      <c r="I74" s="11">
        <v>-4285.4007238028889</v>
      </c>
      <c r="J74" s="11">
        <f t="shared" si="5"/>
        <v>1744.5249639221429</v>
      </c>
      <c r="K74" s="11">
        <f t="shared" si="6"/>
        <v>1744.5249639221429</v>
      </c>
      <c r="L74" s="11">
        <v>457.96672819606147</v>
      </c>
      <c r="M74" s="9">
        <v>0</v>
      </c>
      <c r="O74" s="9">
        <v>0</v>
      </c>
    </row>
    <row r="75" spans="1:15" x14ac:dyDescent="0.2">
      <c r="A75" s="8" t="s">
        <v>57</v>
      </c>
      <c r="B75" s="8" t="s">
        <v>40</v>
      </c>
      <c r="C75" s="8" t="s">
        <v>28</v>
      </c>
      <c r="D75" s="8" t="s">
        <v>73</v>
      </c>
      <c r="E75" s="8" t="s">
        <v>0</v>
      </c>
      <c r="F75" s="9">
        <v>0</v>
      </c>
      <c r="G75" s="9">
        <v>0</v>
      </c>
      <c r="H75" s="9">
        <f t="shared" si="4"/>
        <v>0</v>
      </c>
      <c r="I75" s="9">
        <v>-1.2403000000400004</v>
      </c>
      <c r="J75" s="9">
        <f t="shared" si="5"/>
        <v>1.2403000000400004</v>
      </c>
      <c r="K75" s="9">
        <f t="shared" si="6"/>
        <v>1.2403000000400004</v>
      </c>
      <c r="L75" s="9">
        <v>0</v>
      </c>
      <c r="M75" s="9">
        <v>0</v>
      </c>
      <c r="O75" s="9">
        <v>0</v>
      </c>
    </row>
    <row r="76" spans="1:15" x14ac:dyDescent="0.2">
      <c r="A76" s="8" t="s">
        <v>57</v>
      </c>
      <c r="B76" s="8" t="s">
        <v>40</v>
      </c>
      <c r="C76" s="8" t="s">
        <v>28</v>
      </c>
      <c r="D76" s="8" t="s">
        <v>23</v>
      </c>
      <c r="E76" s="8" t="s">
        <v>9</v>
      </c>
      <c r="F76" s="9">
        <v>-1389.7647712611229</v>
      </c>
      <c r="G76" s="9">
        <v>0</v>
      </c>
      <c r="H76" s="9">
        <f t="shared" si="4"/>
        <v>-1389.7647712611229</v>
      </c>
      <c r="I76" s="9">
        <v>-371.8590973451129</v>
      </c>
      <c r="J76" s="9">
        <f t="shared" si="5"/>
        <v>-1017.90567391601</v>
      </c>
      <c r="K76" s="9">
        <f t="shared" si="6"/>
        <v>-1017.90567391601</v>
      </c>
      <c r="L76" s="9">
        <v>-1271.4062748663794</v>
      </c>
      <c r="M76" s="9">
        <v>0</v>
      </c>
      <c r="O76" s="9">
        <v>0</v>
      </c>
    </row>
    <row r="77" spans="1:15" x14ac:dyDescent="0.2">
      <c r="A77" s="8" t="s">
        <v>57</v>
      </c>
      <c r="B77" s="8" t="s">
        <v>40</v>
      </c>
      <c r="C77" s="8" t="s">
        <v>28</v>
      </c>
      <c r="D77" s="8" t="s">
        <v>78</v>
      </c>
      <c r="E77" s="8" t="s">
        <v>11</v>
      </c>
      <c r="F77" s="9">
        <v>0</v>
      </c>
      <c r="G77" s="9">
        <v>-250000.00000001001</v>
      </c>
      <c r="H77" s="9">
        <f t="shared" si="4"/>
        <v>-250000.00000001001</v>
      </c>
      <c r="I77" s="9">
        <v>-250000.00000001001</v>
      </c>
      <c r="J77" s="9">
        <f t="shared" si="5"/>
        <v>0</v>
      </c>
      <c r="K77" s="9">
        <f t="shared" si="6"/>
        <v>0</v>
      </c>
      <c r="L77" s="9">
        <v>0</v>
      </c>
      <c r="M77" s="9">
        <v>0</v>
      </c>
      <c r="O77" s="9">
        <v>0</v>
      </c>
    </row>
    <row r="78" spans="1:15" x14ac:dyDescent="0.2">
      <c r="A78" s="8" t="s">
        <v>57</v>
      </c>
      <c r="B78" s="8" t="s">
        <v>40</v>
      </c>
      <c r="C78" s="8" t="s">
        <v>28</v>
      </c>
      <c r="D78" s="8" t="s">
        <v>74</v>
      </c>
      <c r="E78" s="8" t="s">
        <v>9</v>
      </c>
      <c r="F78" s="9">
        <v>1.6111723480362237</v>
      </c>
      <c r="G78" s="9">
        <v>0</v>
      </c>
      <c r="H78" s="9">
        <f t="shared" si="4"/>
        <v>1.6111723480362237</v>
      </c>
      <c r="I78" s="9">
        <v>0</v>
      </c>
      <c r="J78" s="9">
        <f t="shared" si="5"/>
        <v>1.6111723480362237</v>
      </c>
      <c r="K78" s="9">
        <f t="shared" si="6"/>
        <v>1.6111723480362237</v>
      </c>
      <c r="L78" s="9">
        <v>0</v>
      </c>
      <c r="M78" s="9">
        <v>0</v>
      </c>
      <c r="O78" s="9">
        <v>0</v>
      </c>
    </row>
    <row r="79" spans="1:15" x14ac:dyDescent="0.2">
      <c r="A79" s="8" t="s">
        <v>57</v>
      </c>
      <c r="B79" s="8" t="s">
        <v>40</v>
      </c>
      <c r="C79" s="8" t="s">
        <v>28</v>
      </c>
      <c r="D79" s="8" t="s">
        <v>79</v>
      </c>
      <c r="E79" s="8" t="s">
        <v>0</v>
      </c>
      <c r="F79" s="9">
        <v>0</v>
      </c>
      <c r="G79" s="9">
        <v>-9866.2499970044955</v>
      </c>
      <c r="H79" s="9">
        <f t="shared" si="4"/>
        <v>-9866.2499970044955</v>
      </c>
      <c r="I79" s="9">
        <v>-9866.206500140248</v>
      </c>
      <c r="J79" s="9">
        <f t="shared" si="5"/>
        <v>-4.3496864247572375E-2</v>
      </c>
      <c r="K79" s="9">
        <f t="shared" si="6"/>
        <v>-4.3496864247572375E-2</v>
      </c>
      <c r="L79" s="9">
        <v>0</v>
      </c>
      <c r="M79" s="9">
        <v>0</v>
      </c>
      <c r="O79" s="9">
        <v>0</v>
      </c>
    </row>
    <row r="80" spans="1:15" x14ac:dyDescent="0.2">
      <c r="A80" s="8" t="s">
        <v>57</v>
      </c>
      <c r="B80" s="8" t="s">
        <v>50</v>
      </c>
      <c r="C80" s="8" t="s">
        <v>28</v>
      </c>
      <c r="D80" s="8"/>
      <c r="E80" s="8" t="s">
        <v>5</v>
      </c>
      <c r="F80" s="9">
        <v>-223717.10808590488</v>
      </c>
      <c r="G80" s="9">
        <v>-26763.344461602766</v>
      </c>
      <c r="H80" s="9">
        <f t="shared" si="4"/>
        <v>-250480.45254750765</v>
      </c>
      <c r="I80" s="9">
        <v>-245451.76382493603</v>
      </c>
      <c r="J80" s="9">
        <f t="shared" si="5"/>
        <v>-5028.68872257162</v>
      </c>
      <c r="K80" s="9">
        <f t="shared" si="6"/>
        <v>-5028.68872257162</v>
      </c>
      <c r="L80" s="9">
        <v>-26306.324950713453</v>
      </c>
      <c r="M80" s="9">
        <v>0</v>
      </c>
      <c r="O80" s="9">
        <v>0</v>
      </c>
    </row>
    <row r="81" spans="1:15" x14ac:dyDescent="0.2">
      <c r="A81" s="8" t="s">
        <v>57</v>
      </c>
      <c r="B81" s="8" t="s">
        <v>50</v>
      </c>
      <c r="C81" s="8" t="s">
        <v>28</v>
      </c>
      <c r="D81" s="8"/>
      <c r="E81" s="8" t="s">
        <v>9</v>
      </c>
      <c r="F81" s="9">
        <v>-1827773.9486422478</v>
      </c>
      <c r="G81" s="9">
        <v>-84125.156756736091</v>
      </c>
      <c r="H81" s="9">
        <f t="shared" si="4"/>
        <v>-1911899.1053989839</v>
      </c>
      <c r="I81" s="9">
        <v>-1813114.6681570164</v>
      </c>
      <c r="J81" s="9">
        <f t="shared" si="5"/>
        <v>-98784.437241967535</v>
      </c>
      <c r="K81" s="9">
        <f t="shared" si="6"/>
        <v>-98784.437241967535</v>
      </c>
      <c r="L81" s="9">
        <v>-101255.03881008292</v>
      </c>
      <c r="M81" s="9">
        <v>0</v>
      </c>
      <c r="O81" s="9">
        <v>0</v>
      </c>
    </row>
    <row r="82" spans="1:15" s="12" customFormat="1" x14ac:dyDescent="0.2">
      <c r="A82" s="10" t="s">
        <v>57</v>
      </c>
      <c r="B82" s="10" t="s">
        <v>50</v>
      </c>
      <c r="C82" s="10" t="s">
        <v>28</v>
      </c>
      <c r="D82" s="10"/>
      <c r="E82" s="10" t="s">
        <v>15</v>
      </c>
      <c r="F82" s="11">
        <v>-6523079.9996000016</v>
      </c>
      <c r="G82" s="11">
        <v>-208717.00000000003</v>
      </c>
      <c r="H82" s="11">
        <f t="shared" si="4"/>
        <v>-6731796.9996000016</v>
      </c>
      <c r="I82" s="11">
        <v>-6552361.4792899974</v>
      </c>
      <c r="J82" s="11">
        <f t="shared" si="5"/>
        <v>-179435.52031000424</v>
      </c>
      <c r="K82" s="11">
        <f t="shared" si="6"/>
        <v>-179435.52031000424</v>
      </c>
      <c r="L82" s="11">
        <v>-179435.51999999999</v>
      </c>
      <c r="M82" s="9">
        <v>0</v>
      </c>
      <c r="O82" s="9">
        <v>0</v>
      </c>
    </row>
    <row r="83" spans="1:15" x14ac:dyDescent="0.2">
      <c r="A83" s="8" t="s">
        <v>57</v>
      </c>
      <c r="B83" s="8" t="s">
        <v>50</v>
      </c>
      <c r="C83" s="8" t="s">
        <v>28</v>
      </c>
      <c r="D83" s="8" t="s">
        <v>12</v>
      </c>
      <c r="E83" s="8" t="s">
        <v>9</v>
      </c>
      <c r="F83" s="9">
        <v>-56.423627503703578</v>
      </c>
      <c r="G83" s="9">
        <v>0</v>
      </c>
      <c r="H83" s="9">
        <f t="shared" si="4"/>
        <v>-56.423627503703578</v>
      </c>
      <c r="I83" s="9">
        <v>-56.888662200890408</v>
      </c>
      <c r="J83" s="9">
        <f t="shared" si="5"/>
        <v>0.46503469718683021</v>
      </c>
      <c r="K83" s="9">
        <f t="shared" si="6"/>
        <v>0.46503469718683021</v>
      </c>
      <c r="L83" s="9">
        <v>0</v>
      </c>
      <c r="M83" s="9">
        <v>0</v>
      </c>
      <c r="O83" s="9">
        <v>0</v>
      </c>
    </row>
    <row r="84" spans="1:15" x14ac:dyDescent="0.2">
      <c r="A84" s="8" t="s">
        <v>57</v>
      </c>
      <c r="B84" s="8" t="s">
        <v>50</v>
      </c>
      <c r="C84" s="8" t="s">
        <v>28</v>
      </c>
      <c r="D84" s="8" t="s">
        <v>71</v>
      </c>
      <c r="E84" s="8" t="s">
        <v>5</v>
      </c>
      <c r="F84" s="9">
        <v>-21597.357308716462</v>
      </c>
      <c r="G84" s="9">
        <v>0</v>
      </c>
      <c r="H84" s="9">
        <f t="shared" si="4"/>
        <v>-21597.357308716462</v>
      </c>
      <c r="I84" s="9">
        <v>-22704.585469275808</v>
      </c>
      <c r="J84" s="9">
        <f t="shared" si="5"/>
        <v>1107.2281605593453</v>
      </c>
      <c r="K84" s="9">
        <v>0</v>
      </c>
      <c r="L84" s="9">
        <v>0</v>
      </c>
      <c r="M84" s="9">
        <v>0</v>
      </c>
      <c r="O84" s="9">
        <v>0</v>
      </c>
    </row>
    <row r="85" spans="1:15" x14ac:dyDescent="0.2">
      <c r="A85" s="8" t="s">
        <v>57</v>
      </c>
      <c r="B85" s="8" t="s">
        <v>50</v>
      </c>
      <c r="C85" s="8" t="s">
        <v>28</v>
      </c>
      <c r="D85" s="8" t="s">
        <v>71</v>
      </c>
      <c r="E85" s="8" t="s">
        <v>9</v>
      </c>
      <c r="F85" s="9">
        <v>-12535.579141058321</v>
      </c>
      <c r="G85" s="9">
        <v>0</v>
      </c>
      <c r="H85" s="9">
        <f t="shared" si="4"/>
        <v>-12535.579141058321</v>
      </c>
      <c r="I85" s="9">
        <v>-10500.174716201907</v>
      </c>
      <c r="J85" s="9">
        <f t="shared" si="5"/>
        <v>-2035.4044248564132</v>
      </c>
      <c r="K85" s="9">
        <v>0</v>
      </c>
      <c r="L85" s="9">
        <v>0</v>
      </c>
      <c r="M85" s="9">
        <v>0</v>
      </c>
      <c r="O85" s="9">
        <v>0</v>
      </c>
    </row>
    <row r="86" spans="1:15" x14ac:dyDescent="0.2">
      <c r="A86" s="8" t="s">
        <v>57</v>
      </c>
      <c r="B86" s="8" t="s">
        <v>50</v>
      </c>
      <c r="C86" s="8" t="s">
        <v>28</v>
      </c>
      <c r="D86" s="8" t="s">
        <v>71</v>
      </c>
      <c r="E86" s="8" t="s">
        <v>15</v>
      </c>
      <c r="F86" s="9">
        <v>-603018.23996000004</v>
      </c>
      <c r="G86" s="9">
        <v>0</v>
      </c>
      <c r="H86" s="9">
        <f t="shared" si="4"/>
        <v>-603018.23996000004</v>
      </c>
      <c r="I86" s="9">
        <v>-603017.99999000004</v>
      </c>
      <c r="J86" s="9">
        <f t="shared" si="5"/>
        <v>-0.23996999999508262</v>
      </c>
      <c r="K86" s="9">
        <v>0</v>
      </c>
      <c r="L86" s="9">
        <v>0</v>
      </c>
      <c r="M86" s="9">
        <v>0</v>
      </c>
      <c r="O86" s="9">
        <v>0</v>
      </c>
    </row>
    <row r="87" spans="1:15" x14ac:dyDescent="0.2">
      <c r="A87" s="8" t="s">
        <v>57</v>
      </c>
      <c r="B87" s="8" t="s">
        <v>50</v>
      </c>
      <c r="C87" s="8" t="s">
        <v>28</v>
      </c>
      <c r="D87" s="8" t="s">
        <v>72</v>
      </c>
      <c r="E87" s="8" t="s">
        <v>5</v>
      </c>
      <c r="F87" s="9">
        <v>0</v>
      </c>
      <c r="G87" s="9">
        <v>0</v>
      </c>
      <c r="H87" s="9">
        <f t="shared" si="4"/>
        <v>0</v>
      </c>
      <c r="I87" s="9">
        <v>-321.85910626859049</v>
      </c>
      <c r="J87" s="9">
        <f t="shared" si="5"/>
        <v>321.85910626859049</v>
      </c>
      <c r="K87" s="9">
        <f t="shared" si="6"/>
        <v>321.85910626859049</v>
      </c>
      <c r="L87" s="9">
        <v>0</v>
      </c>
      <c r="M87" s="9">
        <v>0</v>
      </c>
      <c r="O87" s="9">
        <v>0</v>
      </c>
    </row>
    <row r="88" spans="1:15" x14ac:dyDescent="0.2">
      <c r="A88" s="8" t="s">
        <v>57</v>
      </c>
      <c r="B88" s="8" t="s">
        <v>50</v>
      </c>
      <c r="C88" s="8" t="s">
        <v>28</v>
      </c>
      <c r="D88" s="8" t="s">
        <v>17</v>
      </c>
      <c r="E88" s="8" t="s">
        <v>5</v>
      </c>
      <c r="F88" s="9">
        <v>0</v>
      </c>
      <c r="G88" s="9">
        <v>0</v>
      </c>
      <c r="H88" s="9">
        <f t="shared" si="4"/>
        <v>0</v>
      </c>
      <c r="I88" s="9">
        <v>-2.6952289440351747</v>
      </c>
      <c r="J88" s="9">
        <f t="shared" si="5"/>
        <v>2.6952289440351747</v>
      </c>
      <c r="K88" s="9">
        <f t="shared" si="6"/>
        <v>2.6952289440351747</v>
      </c>
      <c r="L88" s="9">
        <v>0</v>
      </c>
      <c r="M88" s="9">
        <v>0</v>
      </c>
      <c r="O88" s="9">
        <v>0</v>
      </c>
    </row>
    <row r="89" spans="1:15" x14ac:dyDescent="0.2">
      <c r="A89" s="8" t="s">
        <v>57</v>
      </c>
      <c r="B89" s="8" t="s">
        <v>50</v>
      </c>
      <c r="C89" s="8" t="s">
        <v>28</v>
      </c>
      <c r="D89" s="8" t="s">
        <v>17</v>
      </c>
      <c r="E89" s="8" t="s">
        <v>9</v>
      </c>
      <c r="F89" s="9">
        <v>-3176.2141197507535</v>
      </c>
      <c r="G89" s="9">
        <v>0</v>
      </c>
      <c r="H89" s="9">
        <f t="shared" si="4"/>
        <v>-3176.2141197507535</v>
      </c>
      <c r="I89" s="9">
        <v>-244.58046454649636</v>
      </c>
      <c r="J89" s="9">
        <f t="shared" si="5"/>
        <v>-2931.6336552042571</v>
      </c>
      <c r="K89" s="9">
        <f t="shared" si="6"/>
        <v>-2931.6336552042571</v>
      </c>
      <c r="L89" s="9">
        <v>-2936.6376593456253</v>
      </c>
      <c r="M89" s="9">
        <v>0</v>
      </c>
      <c r="O89" s="9">
        <v>0</v>
      </c>
    </row>
    <row r="90" spans="1:15" x14ac:dyDescent="0.2">
      <c r="A90" s="8" t="s">
        <v>57</v>
      </c>
      <c r="B90" s="8" t="s">
        <v>50</v>
      </c>
      <c r="C90" s="8" t="s">
        <v>28</v>
      </c>
      <c r="D90" s="8" t="s">
        <v>17</v>
      </c>
      <c r="E90" s="8" t="s">
        <v>15</v>
      </c>
      <c r="F90" s="9">
        <v>-289305</v>
      </c>
      <c r="G90" s="9">
        <v>0</v>
      </c>
      <c r="H90" s="9">
        <f t="shared" si="4"/>
        <v>-289305</v>
      </c>
      <c r="I90" s="9">
        <v>-203444.41998000004</v>
      </c>
      <c r="J90" s="9">
        <f t="shared" si="5"/>
        <v>-85860.580019999965</v>
      </c>
      <c r="K90" s="9">
        <f t="shared" si="6"/>
        <v>-85860.580019999965</v>
      </c>
      <c r="L90" s="9">
        <v>-85860.579999999987</v>
      </c>
      <c r="M90" s="9">
        <v>-82500</v>
      </c>
      <c r="O90" s="9">
        <v>0</v>
      </c>
    </row>
    <row r="91" spans="1:15" x14ac:dyDescent="0.2">
      <c r="A91" s="8" t="s">
        <v>57</v>
      </c>
      <c r="B91" s="8" t="s">
        <v>50</v>
      </c>
      <c r="C91" s="8" t="s">
        <v>28</v>
      </c>
      <c r="D91" s="8" t="s">
        <v>22</v>
      </c>
      <c r="E91" s="8" t="s">
        <v>9</v>
      </c>
      <c r="F91" s="9">
        <v>-67826.953737013377</v>
      </c>
      <c r="G91" s="9">
        <v>0</v>
      </c>
      <c r="H91" s="9">
        <f t="shared" si="4"/>
        <v>-67826.953737013377</v>
      </c>
      <c r="I91" s="9">
        <v>-83634.104816080478</v>
      </c>
      <c r="J91" s="9">
        <f t="shared" si="5"/>
        <v>15807.151079067102</v>
      </c>
      <c r="K91" s="9">
        <f t="shared" si="6"/>
        <v>15807.151079067102</v>
      </c>
      <c r="L91" s="9">
        <v>15878.748680313558</v>
      </c>
      <c r="M91" s="9">
        <v>0</v>
      </c>
      <c r="O91" s="9">
        <v>0</v>
      </c>
    </row>
    <row r="92" spans="1:15" s="12" customFormat="1" x14ac:dyDescent="0.2">
      <c r="A92" s="10" t="s">
        <v>57</v>
      </c>
      <c r="B92" s="10" t="s">
        <v>50</v>
      </c>
      <c r="C92" s="10" t="s">
        <v>28</v>
      </c>
      <c r="D92" s="10" t="s">
        <v>23</v>
      </c>
      <c r="E92" s="10" t="s">
        <v>9</v>
      </c>
      <c r="F92" s="11">
        <v>-37098.827242475709</v>
      </c>
      <c r="G92" s="11">
        <v>0</v>
      </c>
      <c r="H92" s="11">
        <f t="shared" si="4"/>
        <v>-37098.827242475709</v>
      </c>
      <c r="I92" s="11">
        <v>-7257.2215880525637</v>
      </c>
      <c r="J92" s="11">
        <f t="shared" si="5"/>
        <v>-29841.605654423147</v>
      </c>
      <c r="K92" s="11">
        <f t="shared" si="6"/>
        <v>-29841.605654423147</v>
      </c>
      <c r="L92" s="11">
        <v>-29856.811509963154</v>
      </c>
      <c r="M92" s="9">
        <v>-29841.605654423154</v>
      </c>
      <c r="O92" s="9">
        <v>0</v>
      </c>
    </row>
    <row r="93" spans="1:15" x14ac:dyDescent="0.2">
      <c r="A93" s="8" t="s">
        <v>57</v>
      </c>
      <c r="B93" s="8" t="s">
        <v>50</v>
      </c>
      <c r="C93" s="8" t="s">
        <v>28</v>
      </c>
      <c r="D93" s="8" t="s">
        <v>74</v>
      </c>
      <c r="E93" s="8" t="s">
        <v>9</v>
      </c>
      <c r="F93" s="9">
        <v>3.626818997691128</v>
      </c>
      <c r="G93" s="9">
        <v>0</v>
      </c>
      <c r="H93" s="9">
        <f t="shared" si="4"/>
        <v>3.626818997691128</v>
      </c>
      <c r="I93" s="9">
        <v>0</v>
      </c>
      <c r="J93" s="9">
        <f t="shared" si="5"/>
        <v>3.626818997691128</v>
      </c>
      <c r="K93" s="9">
        <f t="shared" si="6"/>
        <v>3.626818997691128</v>
      </c>
      <c r="L93" s="9">
        <v>0</v>
      </c>
      <c r="M93" s="9">
        <v>0</v>
      </c>
      <c r="O93" s="9">
        <v>0</v>
      </c>
    </row>
    <row r="94" spans="1:15" x14ac:dyDescent="0.2">
      <c r="A94" s="8" t="s">
        <v>57</v>
      </c>
      <c r="B94" s="8" t="s">
        <v>50</v>
      </c>
      <c r="C94" s="8" t="s">
        <v>28</v>
      </c>
      <c r="D94" s="8" t="s">
        <v>75</v>
      </c>
      <c r="E94" s="8" t="s">
        <v>9</v>
      </c>
      <c r="F94" s="9">
        <v>1.1212930783157651</v>
      </c>
      <c r="G94" s="9">
        <v>0</v>
      </c>
      <c r="H94" s="9">
        <f t="shared" si="4"/>
        <v>1.1212930783157651</v>
      </c>
      <c r="I94" s="9">
        <v>0</v>
      </c>
      <c r="J94" s="9">
        <f t="shared" si="5"/>
        <v>1.1212930783157651</v>
      </c>
      <c r="K94" s="9">
        <v>0</v>
      </c>
      <c r="L94" s="9">
        <v>0</v>
      </c>
      <c r="M94" s="9">
        <v>0</v>
      </c>
      <c r="O94" s="9">
        <v>0</v>
      </c>
    </row>
    <row r="95" spans="1:15" x14ac:dyDescent="0.2">
      <c r="A95" s="8" t="s">
        <v>57</v>
      </c>
      <c r="B95" s="8" t="s">
        <v>50</v>
      </c>
      <c r="C95" s="8" t="s">
        <v>28</v>
      </c>
      <c r="D95" s="8" t="s">
        <v>79</v>
      </c>
      <c r="E95" s="8" t="s">
        <v>15</v>
      </c>
      <c r="F95" s="9">
        <v>0</v>
      </c>
      <c r="G95" s="9">
        <v>-39045</v>
      </c>
      <c r="H95" s="9">
        <f t="shared" si="4"/>
        <v>-39045</v>
      </c>
      <c r="I95" s="9">
        <v>-39044.990000000005</v>
      </c>
      <c r="J95" s="9">
        <f t="shared" si="5"/>
        <v>-9.9999999947613105E-3</v>
      </c>
      <c r="K95" s="9">
        <f t="shared" si="6"/>
        <v>-9.9999999947613105E-3</v>
      </c>
      <c r="L95" s="9">
        <v>0</v>
      </c>
      <c r="M95" s="9">
        <v>0</v>
      </c>
      <c r="O95" s="9">
        <v>0</v>
      </c>
    </row>
    <row r="96" spans="1:15" x14ac:dyDescent="0.2">
      <c r="A96" s="8" t="s">
        <v>57</v>
      </c>
      <c r="B96" s="8" t="s">
        <v>33</v>
      </c>
      <c r="C96" s="8" t="s">
        <v>28</v>
      </c>
      <c r="D96" s="8"/>
      <c r="E96" s="8" t="s">
        <v>5</v>
      </c>
      <c r="F96" s="9">
        <v>-239263.91440991516</v>
      </c>
      <c r="G96" s="9">
        <v>-1736893.7225341862</v>
      </c>
      <c r="H96" s="9">
        <f t="shared" si="4"/>
        <v>-1976157.6369441014</v>
      </c>
      <c r="I96" s="9">
        <v>-253315.12061494333</v>
      </c>
      <c r="J96" s="9">
        <f t="shared" si="5"/>
        <v>-1722842.5163291581</v>
      </c>
      <c r="K96" s="9">
        <f t="shared" si="6"/>
        <v>-1722842.5163291581</v>
      </c>
      <c r="L96" s="9">
        <v>-1716881.9889894812</v>
      </c>
      <c r="M96" s="9">
        <v>0</v>
      </c>
      <c r="O96" s="9">
        <v>0</v>
      </c>
    </row>
    <row r="97" spans="1:15" x14ac:dyDescent="0.2">
      <c r="A97" s="8" t="s">
        <v>57</v>
      </c>
      <c r="B97" s="8" t="s">
        <v>33</v>
      </c>
      <c r="C97" s="8" t="s">
        <v>28</v>
      </c>
      <c r="D97" s="8"/>
      <c r="E97" s="8" t="s">
        <v>11</v>
      </c>
      <c r="F97" s="9">
        <v>-669638.014539639</v>
      </c>
      <c r="G97" s="9">
        <v>9.999926078307908E-6</v>
      </c>
      <c r="H97" s="9">
        <f t="shared" si="4"/>
        <v>-669638.01452963904</v>
      </c>
      <c r="I97" s="9">
        <v>-778847.76210135233</v>
      </c>
      <c r="J97" s="9">
        <f t="shared" si="5"/>
        <v>109209.74757171329</v>
      </c>
      <c r="K97" s="9">
        <f t="shared" si="6"/>
        <v>109209.74757171329</v>
      </c>
      <c r="L97" s="9">
        <v>-3147.0923073128256</v>
      </c>
      <c r="M97" s="9">
        <v>0</v>
      </c>
      <c r="O97" s="9">
        <v>0</v>
      </c>
    </row>
    <row r="98" spans="1:15" x14ac:dyDescent="0.2">
      <c r="A98" s="8" t="s">
        <v>57</v>
      </c>
      <c r="B98" s="8" t="s">
        <v>33</v>
      </c>
      <c r="C98" s="8" t="s">
        <v>28</v>
      </c>
      <c r="D98" s="8"/>
      <c r="E98" s="8" t="s">
        <v>9</v>
      </c>
      <c r="F98" s="9">
        <v>-3362483.7922051023</v>
      </c>
      <c r="G98" s="9">
        <v>-183445.21629076055</v>
      </c>
      <c r="H98" s="9">
        <f t="shared" si="4"/>
        <v>-3545929.0084958626</v>
      </c>
      <c r="I98" s="9">
        <v>-3505946.8112060856</v>
      </c>
      <c r="J98" s="9">
        <f t="shared" si="5"/>
        <v>-39982.197289776988</v>
      </c>
      <c r="K98" s="9">
        <f t="shared" si="6"/>
        <v>-39982.197289776988</v>
      </c>
      <c r="L98" s="9">
        <v>-154162.05653730113</v>
      </c>
      <c r="M98" s="9">
        <v>0</v>
      </c>
      <c r="O98" s="9">
        <v>0</v>
      </c>
    </row>
    <row r="99" spans="1:15" x14ac:dyDescent="0.2">
      <c r="A99" s="8" t="s">
        <v>57</v>
      </c>
      <c r="B99" s="8" t="s">
        <v>33</v>
      </c>
      <c r="C99" s="8" t="s">
        <v>28</v>
      </c>
      <c r="D99" s="8"/>
      <c r="E99" s="8" t="s">
        <v>0</v>
      </c>
      <c r="F99" s="9">
        <v>-31001816.941754896</v>
      </c>
      <c r="G99" s="9">
        <v>-1542988.6753721631</v>
      </c>
      <c r="H99" s="9">
        <f t="shared" si="4"/>
        <v>-32544805.617127061</v>
      </c>
      <c r="I99" s="9">
        <v>-30669970.748310979</v>
      </c>
      <c r="J99" s="9">
        <f t="shared" si="5"/>
        <v>-1874834.8688160814</v>
      </c>
      <c r="K99" s="9">
        <f t="shared" si="6"/>
        <v>-1874834.8688160814</v>
      </c>
      <c r="L99" s="9">
        <v>-1273298.9577697772</v>
      </c>
      <c r="M99" s="9">
        <v>0</v>
      </c>
      <c r="O99" s="9">
        <v>0</v>
      </c>
    </row>
    <row r="100" spans="1:15" x14ac:dyDescent="0.2">
      <c r="A100" s="8" t="s">
        <v>57</v>
      </c>
      <c r="B100" s="8" t="s">
        <v>33</v>
      </c>
      <c r="C100" s="8" t="s">
        <v>28</v>
      </c>
      <c r="D100" s="8" t="s">
        <v>12</v>
      </c>
      <c r="E100" s="8" t="s">
        <v>11</v>
      </c>
      <c r="F100" s="9">
        <v>9.688976021493545E-8</v>
      </c>
      <c r="G100" s="9">
        <v>-12.345743578453442</v>
      </c>
      <c r="H100" s="9">
        <f t="shared" si="4"/>
        <v>-12.345743481563682</v>
      </c>
      <c r="I100" s="9">
        <v>-73.076923077692314</v>
      </c>
      <c r="J100" s="9">
        <f t="shared" si="5"/>
        <v>60.731179596128634</v>
      </c>
      <c r="K100" s="9">
        <f t="shared" si="6"/>
        <v>60.731179596128634</v>
      </c>
      <c r="L100" s="9">
        <v>-13.294686205442224</v>
      </c>
      <c r="M100" s="9">
        <v>0</v>
      </c>
      <c r="O100" s="9">
        <v>0</v>
      </c>
    </row>
    <row r="101" spans="1:15" s="12" customFormat="1" x14ac:dyDescent="0.2">
      <c r="A101" s="10" t="s">
        <v>57</v>
      </c>
      <c r="B101" s="10" t="s">
        <v>33</v>
      </c>
      <c r="C101" s="10" t="s">
        <v>28</v>
      </c>
      <c r="D101" s="10" t="s">
        <v>12</v>
      </c>
      <c r="E101" s="10" t="s">
        <v>9</v>
      </c>
      <c r="F101" s="11">
        <v>-87.723795633506526</v>
      </c>
      <c r="G101" s="11">
        <v>0</v>
      </c>
      <c r="H101" s="11">
        <f t="shared" si="4"/>
        <v>-87.723795633506526</v>
      </c>
      <c r="I101" s="11">
        <v>-86.812399436816847</v>
      </c>
      <c r="J101" s="11">
        <f t="shared" si="5"/>
        <v>-0.91139619668967953</v>
      </c>
      <c r="K101" s="11">
        <f t="shared" si="6"/>
        <v>-0.91139619668967953</v>
      </c>
      <c r="L101" s="11">
        <v>0</v>
      </c>
      <c r="M101" s="9">
        <v>0</v>
      </c>
      <c r="O101" s="9">
        <v>0</v>
      </c>
    </row>
    <row r="102" spans="1:15" x14ac:dyDescent="0.2">
      <c r="A102" s="8" t="s">
        <v>57</v>
      </c>
      <c r="B102" s="8" t="s">
        <v>33</v>
      </c>
      <c r="C102" s="8" t="s">
        <v>28</v>
      </c>
      <c r="D102" s="8" t="s">
        <v>12</v>
      </c>
      <c r="E102" s="8" t="s">
        <v>0</v>
      </c>
      <c r="F102" s="9">
        <v>-6274.5599988036029</v>
      </c>
      <c r="G102" s="9">
        <v>-81.480000001200011</v>
      </c>
      <c r="H102" s="9">
        <f t="shared" si="4"/>
        <v>-6356.039998804803</v>
      </c>
      <c r="I102" s="9">
        <v>-6269.5056000059976</v>
      </c>
      <c r="J102" s="9">
        <f t="shared" si="5"/>
        <v>-86.534398798805341</v>
      </c>
      <c r="K102" s="9">
        <f t="shared" si="6"/>
        <v>-86.534398798805341</v>
      </c>
      <c r="L102" s="9">
        <v>-86.52000000000001</v>
      </c>
      <c r="M102" s="9">
        <v>0</v>
      </c>
      <c r="O102" s="9">
        <v>0</v>
      </c>
    </row>
    <row r="103" spans="1:15" x14ac:dyDescent="0.2">
      <c r="A103" s="8" t="s">
        <v>57</v>
      </c>
      <c r="B103" s="8" t="s">
        <v>33</v>
      </c>
      <c r="C103" s="8" t="s">
        <v>28</v>
      </c>
      <c r="D103" s="8" t="s">
        <v>71</v>
      </c>
      <c r="E103" s="8" t="s">
        <v>5</v>
      </c>
      <c r="F103" s="9">
        <v>-26066.785676147316</v>
      </c>
      <c r="G103" s="9">
        <v>0</v>
      </c>
      <c r="H103" s="9">
        <f t="shared" si="4"/>
        <v>-26066.785676147316</v>
      </c>
      <c r="I103" s="9">
        <v>-24859.292658738101</v>
      </c>
      <c r="J103" s="9">
        <f t="shared" si="5"/>
        <v>-1207.4930174092151</v>
      </c>
      <c r="K103" s="9">
        <v>0</v>
      </c>
      <c r="L103" s="9">
        <v>0</v>
      </c>
      <c r="M103" s="9">
        <v>0</v>
      </c>
      <c r="O103" s="9">
        <v>0</v>
      </c>
    </row>
    <row r="104" spans="1:15" x14ac:dyDescent="0.2">
      <c r="A104" s="8" t="s">
        <v>57</v>
      </c>
      <c r="B104" s="8" t="s">
        <v>33</v>
      </c>
      <c r="C104" s="8" t="s">
        <v>28</v>
      </c>
      <c r="D104" s="8" t="s">
        <v>71</v>
      </c>
      <c r="E104" s="8" t="s">
        <v>11</v>
      </c>
      <c r="F104" s="9">
        <v>-103105.22612292362</v>
      </c>
      <c r="G104" s="9">
        <v>0</v>
      </c>
      <c r="H104" s="9">
        <f t="shared" si="4"/>
        <v>-103105.22612292362</v>
      </c>
      <c r="I104" s="9">
        <v>-96639.578575700347</v>
      </c>
      <c r="J104" s="9">
        <f t="shared" si="5"/>
        <v>-6465.6475472232705</v>
      </c>
      <c r="K104" s="9">
        <v>0</v>
      </c>
      <c r="L104" s="9">
        <v>0</v>
      </c>
      <c r="M104" s="9">
        <v>0</v>
      </c>
      <c r="O104" s="9">
        <v>0</v>
      </c>
    </row>
    <row r="105" spans="1:15" x14ac:dyDescent="0.2">
      <c r="A105" s="8" t="s">
        <v>57</v>
      </c>
      <c r="B105" s="8" t="s">
        <v>33</v>
      </c>
      <c r="C105" s="8" t="s">
        <v>28</v>
      </c>
      <c r="D105" s="8" t="s">
        <v>71</v>
      </c>
      <c r="E105" s="8" t="s">
        <v>9</v>
      </c>
      <c r="F105" s="9">
        <v>-38434.167312668898</v>
      </c>
      <c r="G105" s="9">
        <v>0</v>
      </c>
      <c r="H105" s="9">
        <f t="shared" si="4"/>
        <v>-38434.167312668898</v>
      </c>
      <c r="I105" s="9">
        <v>-38375.687136753164</v>
      </c>
      <c r="J105" s="9">
        <f t="shared" si="5"/>
        <v>-58.480175915734435</v>
      </c>
      <c r="K105" s="9">
        <v>0</v>
      </c>
      <c r="L105" s="9">
        <v>0</v>
      </c>
      <c r="M105" s="9">
        <v>0</v>
      </c>
      <c r="O105" s="9">
        <v>0</v>
      </c>
    </row>
    <row r="106" spans="1:15" x14ac:dyDescent="0.2">
      <c r="A106" s="8" t="s">
        <v>57</v>
      </c>
      <c r="B106" s="8" t="s">
        <v>33</v>
      </c>
      <c r="C106" s="8" t="s">
        <v>28</v>
      </c>
      <c r="D106" s="8" t="s">
        <v>71</v>
      </c>
      <c r="E106" s="8" t="s">
        <v>0</v>
      </c>
      <c r="F106" s="9">
        <v>-5635994.985188853</v>
      </c>
      <c r="G106" s="9">
        <v>0</v>
      </c>
      <c r="H106" s="9">
        <f t="shared" si="4"/>
        <v>-5635994.985188853</v>
      </c>
      <c r="I106" s="9">
        <v>-5789996.4046391807</v>
      </c>
      <c r="J106" s="9">
        <f t="shared" si="5"/>
        <v>154001.41945032775</v>
      </c>
      <c r="K106" s="9">
        <v>0</v>
      </c>
      <c r="L106" s="9">
        <v>0</v>
      </c>
      <c r="M106" s="9">
        <v>0</v>
      </c>
      <c r="O106" s="9">
        <v>0</v>
      </c>
    </row>
    <row r="107" spans="1:15" x14ac:dyDescent="0.2">
      <c r="A107" s="8" t="s">
        <v>57</v>
      </c>
      <c r="B107" s="8" t="s">
        <v>33</v>
      </c>
      <c r="C107" s="8" t="s">
        <v>28</v>
      </c>
      <c r="D107" s="8" t="s">
        <v>72</v>
      </c>
      <c r="E107" s="8" t="s">
        <v>5</v>
      </c>
      <c r="F107" s="9">
        <v>9.9899989436380565E-6</v>
      </c>
      <c r="G107" s="9">
        <v>0</v>
      </c>
      <c r="H107" s="9">
        <f t="shared" si="4"/>
        <v>9.9899989436380565E-6</v>
      </c>
      <c r="I107" s="9">
        <v>-440.76256452590565</v>
      </c>
      <c r="J107" s="9">
        <f t="shared" si="5"/>
        <v>440.76257451590459</v>
      </c>
      <c r="K107" s="9">
        <f t="shared" si="6"/>
        <v>440.76257451590459</v>
      </c>
      <c r="L107" s="9">
        <v>0</v>
      </c>
      <c r="M107" s="9">
        <v>0</v>
      </c>
      <c r="O107" s="9">
        <v>0</v>
      </c>
    </row>
    <row r="108" spans="1:15" x14ac:dyDescent="0.2">
      <c r="A108" s="8" t="s">
        <v>57</v>
      </c>
      <c r="B108" s="8" t="s">
        <v>33</v>
      </c>
      <c r="C108" s="8" t="s">
        <v>28</v>
      </c>
      <c r="D108" s="8" t="s">
        <v>17</v>
      </c>
      <c r="E108" s="8" t="s">
        <v>5</v>
      </c>
      <c r="F108" s="9">
        <v>0</v>
      </c>
      <c r="G108" s="9">
        <v>0</v>
      </c>
      <c r="H108" s="9">
        <f t="shared" si="4"/>
        <v>0</v>
      </c>
      <c r="I108" s="9">
        <v>-3.1394361146977667</v>
      </c>
      <c r="J108" s="9">
        <f t="shared" si="5"/>
        <v>3.1394361146977667</v>
      </c>
      <c r="K108" s="9">
        <f t="shared" si="6"/>
        <v>3.1394361146977667</v>
      </c>
      <c r="L108" s="9">
        <v>0</v>
      </c>
      <c r="M108" s="9">
        <v>0</v>
      </c>
      <c r="O108" s="9">
        <v>0</v>
      </c>
    </row>
    <row r="109" spans="1:15" s="12" customFormat="1" x14ac:dyDescent="0.2">
      <c r="A109" s="10" t="s">
        <v>57</v>
      </c>
      <c r="B109" s="10" t="s">
        <v>33</v>
      </c>
      <c r="C109" s="10" t="s">
        <v>28</v>
      </c>
      <c r="D109" s="10" t="s">
        <v>17</v>
      </c>
      <c r="E109" s="10" t="s">
        <v>11</v>
      </c>
      <c r="F109" s="11">
        <v>-134171.58651203586</v>
      </c>
      <c r="G109" s="11">
        <v>0</v>
      </c>
      <c r="H109" s="11">
        <f t="shared" si="4"/>
        <v>-134171.58651203586</v>
      </c>
      <c r="I109" s="11">
        <v>-31348.094170159988</v>
      </c>
      <c r="J109" s="11">
        <f t="shared" si="5"/>
        <v>-102823.49234187588</v>
      </c>
      <c r="K109" s="11">
        <f t="shared" si="6"/>
        <v>-102823.49234187588</v>
      </c>
      <c r="L109" s="11">
        <v>-59585.435979272414</v>
      </c>
      <c r="M109" s="9">
        <v>0</v>
      </c>
      <c r="O109" s="9">
        <v>0</v>
      </c>
    </row>
    <row r="110" spans="1:15" x14ac:dyDescent="0.2">
      <c r="A110" s="8" t="s">
        <v>57</v>
      </c>
      <c r="B110" s="8" t="s">
        <v>33</v>
      </c>
      <c r="C110" s="8" t="s">
        <v>28</v>
      </c>
      <c r="D110" s="8" t="s">
        <v>17</v>
      </c>
      <c r="E110" s="8" t="s">
        <v>9</v>
      </c>
      <c r="F110" s="9">
        <v>-30738.606917878918</v>
      </c>
      <c r="G110" s="9">
        <v>0</v>
      </c>
      <c r="H110" s="9">
        <f t="shared" si="4"/>
        <v>-30738.606917878918</v>
      </c>
      <c r="I110" s="9">
        <v>-45409.585969473461</v>
      </c>
      <c r="J110" s="9">
        <f t="shared" si="5"/>
        <v>14670.979051594542</v>
      </c>
      <c r="K110" s="9">
        <f t="shared" si="6"/>
        <v>14670.979051594542</v>
      </c>
      <c r="L110" s="9">
        <v>6672.2601763807461</v>
      </c>
      <c r="M110" s="9">
        <v>0</v>
      </c>
      <c r="O110" s="9">
        <v>0</v>
      </c>
    </row>
    <row r="111" spans="1:15" x14ac:dyDescent="0.2">
      <c r="A111" s="8" t="s">
        <v>57</v>
      </c>
      <c r="B111" s="8" t="s">
        <v>33</v>
      </c>
      <c r="C111" s="8" t="s">
        <v>28</v>
      </c>
      <c r="D111" s="8" t="s">
        <v>17</v>
      </c>
      <c r="E111" s="8" t="s">
        <v>0</v>
      </c>
      <c r="F111" s="9">
        <v>-3055846.2617783789</v>
      </c>
      <c r="G111" s="9">
        <v>0</v>
      </c>
      <c r="H111" s="9">
        <f t="shared" si="4"/>
        <v>-3055846.2617783789</v>
      </c>
      <c r="I111" s="9">
        <v>-2932329.196832987</v>
      </c>
      <c r="J111" s="9">
        <f t="shared" si="5"/>
        <v>-123517.06494539184</v>
      </c>
      <c r="K111" s="9">
        <f t="shared" si="6"/>
        <v>-123517.06494539184</v>
      </c>
      <c r="L111" s="9">
        <v>-123567.67615115635</v>
      </c>
      <c r="M111" s="9">
        <v>-1137150.5102206548</v>
      </c>
      <c r="O111" s="9">
        <v>0</v>
      </c>
    </row>
    <row r="112" spans="1:15" x14ac:dyDescent="0.2">
      <c r="A112" s="8" t="s">
        <v>57</v>
      </c>
      <c r="B112" s="8" t="s">
        <v>33</v>
      </c>
      <c r="C112" s="8" t="s">
        <v>28</v>
      </c>
      <c r="D112" s="8" t="s">
        <v>77</v>
      </c>
      <c r="E112" s="8" t="s">
        <v>0</v>
      </c>
      <c r="F112" s="9">
        <v>-5000.0000000099999</v>
      </c>
      <c r="G112" s="9">
        <v>0</v>
      </c>
      <c r="H112" s="9">
        <f t="shared" si="4"/>
        <v>-5000.0000000099999</v>
      </c>
      <c r="I112" s="9">
        <v>-5000.0000000099999</v>
      </c>
      <c r="J112" s="9">
        <f t="shared" si="5"/>
        <v>0</v>
      </c>
      <c r="K112" s="9">
        <f t="shared" si="6"/>
        <v>0</v>
      </c>
      <c r="L112" s="9">
        <v>0</v>
      </c>
      <c r="M112" s="9">
        <v>0</v>
      </c>
      <c r="O112" s="9">
        <v>0</v>
      </c>
    </row>
    <row r="113" spans="1:15" x14ac:dyDescent="0.2">
      <c r="A113" s="8" t="s">
        <v>57</v>
      </c>
      <c r="B113" s="8" t="s">
        <v>33</v>
      </c>
      <c r="C113" s="8" t="s">
        <v>28</v>
      </c>
      <c r="D113" s="8" t="s">
        <v>22</v>
      </c>
      <c r="E113" s="8" t="s">
        <v>9</v>
      </c>
      <c r="F113" s="9">
        <v>-107599.21389247684</v>
      </c>
      <c r="G113" s="9">
        <v>0</v>
      </c>
      <c r="H113" s="9">
        <f t="shared" si="4"/>
        <v>-107599.21389247684</v>
      </c>
      <c r="I113" s="9">
        <v>-109991.39222353358</v>
      </c>
      <c r="J113" s="9">
        <f t="shared" si="5"/>
        <v>2392.1783310567407</v>
      </c>
      <c r="K113" s="9">
        <f t="shared" si="6"/>
        <v>2392.1783310567407</v>
      </c>
      <c r="L113" s="9">
        <v>1905.1972137979769</v>
      </c>
      <c r="M113" s="9">
        <v>0</v>
      </c>
      <c r="O113" s="9">
        <v>0</v>
      </c>
    </row>
    <row r="114" spans="1:15" x14ac:dyDescent="0.2">
      <c r="A114" s="8" t="s">
        <v>57</v>
      </c>
      <c r="B114" s="8" t="s">
        <v>33</v>
      </c>
      <c r="C114" s="8" t="s">
        <v>28</v>
      </c>
      <c r="D114" s="8" t="s">
        <v>80</v>
      </c>
      <c r="E114" s="8" t="s">
        <v>9</v>
      </c>
      <c r="F114" s="9">
        <v>0</v>
      </c>
      <c r="G114" s="9">
        <v>0</v>
      </c>
      <c r="H114" s="9">
        <f t="shared" si="4"/>
        <v>0</v>
      </c>
      <c r="I114" s="9">
        <v>-1.1748000068639999</v>
      </c>
      <c r="J114" s="9">
        <f t="shared" si="5"/>
        <v>1.1748000068639999</v>
      </c>
      <c r="K114" s="9">
        <f t="shared" si="6"/>
        <v>1.1748000068639999</v>
      </c>
      <c r="L114" s="9">
        <v>0</v>
      </c>
      <c r="M114" s="9">
        <v>0</v>
      </c>
      <c r="O114" s="9">
        <v>0</v>
      </c>
    </row>
    <row r="115" spans="1:15" x14ac:dyDescent="0.2">
      <c r="A115" s="8" t="s">
        <v>57</v>
      </c>
      <c r="B115" s="8" t="s">
        <v>33</v>
      </c>
      <c r="C115" s="8" t="s">
        <v>28</v>
      </c>
      <c r="D115" s="8" t="s">
        <v>81</v>
      </c>
      <c r="E115" s="8" t="s">
        <v>9</v>
      </c>
      <c r="F115" s="9">
        <v>-0.81808328539005193</v>
      </c>
      <c r="G115" s="9">
        <v>-10.244376913046793</v>
      </c>
      <c r="H115" s="9">
        <f t="shared" si="4"/>
        <v>-11.062460198436845</v>
      </c>
      <c r="I115" s="9">
        <v>-1.452000006864</v>
      </c>
      <c r="J115" s="9">
        <f t="shared" si="5"/>
        <v>-9.6104601915728445</v>
      </c>
      <c r="K115" s="9">
        <f t="shared" si="6"/>
        <v>-9.6104601915728445</v>
      </c>
      <c r="L115" s="9">
        <v>0</v>
      </c>
      <c r="M115" s="9">
        <v>0</v>
      </c>
      <c r="O115" s="9">
        <v>0</v>
      </c>
    </row>
    <row r="116" spans="1:15" x14ac:dyDescent="0.2">
      <c r="A116" s="8" t="s">
        <v>57</v>
      </c>
      <c r="B116" s="8" t="s">
        <v>33</v>
      </c>
      <c r="C116" s="8" t="s">
        <v>28</v>
      </c>
      <c r="D116" s="8" t="s">
        <v>73</v>
      </c>
      <c r="E116" s="8" t="s">
        <v>0</v>
      </c>
      <c r="F116" s="9">
        <v>0</v>
      </c>
      <c r="G116" s="9">
        <v>-7212.8399988119991</v>
      </c>
      <c r="H116" s="9">
        <f t="shared" si="4"/>
        <v>-7212.8399988119991</v>
      </c>
      <c r="I116" s="9">
        <v>-7287.2580000204007</v>
      </c>
      <c r="J116" s="9">
        <f t="shared" si="5"/>
        <v>74.41800120840162</v>
      </c>
      <c r="K116" s="9">
        <f t="shared" si="6"/>
        <v>74.41800120840162</v>
      </c>
      <c r="L116" s="9">
        <v>0</v>
      </c>
      <c r="M116" s="9">
        <v>0</v>
      </c>
      <c r="O116" s="9">
        <v>0</v>
      </c>
    </row>
    <row r="117" spans="1:15" s="12" customFormat="1" x14ac:dyDescent="0.2">
      <c r="A117" s="10" t="s">
        <v>57</v>
      </c>
      <c r="B117" s="10" t="s">
        <v>33</v>
      </c>
      <c r="C117" s="10" t="s">
        <v>28</v>
      </c>
      <c r="D117" s="10" t="s">
        <v>23</v>
      </c>
      <c r="E117" s="10" t="s">
        <v>9</v>
      </c>
      <c r="F117" s="11">
        <v>-58852.777951942633</v>
      </c>
      <c r="G117" s="11">
        <v>0</v>
      </c>
      <c r="H117" s="11">
        <f t="shared" si="4"/>
        <v>-58852.777951942633</v>
      </c>
      <c r="I117" s="11">
        <v>-9544.3349139357215</v>
      </c>
      <c r="J117" s="11">
        <f t="shared" si="5"/>
        <v>-49308.44303800691</v>
      </c>
      <c r="K117" s="11">
        <f t="shared" si="6"/>
        <v>-49308.44303800691</v>
      </c>
      <c r="L117" s="11">
        <v>-33865.012475774907</v>
      </c>
      <c r="M117" s="9">
        <v>-49308.44303800691</v>
      </c>
      <c r="O117" s="9">
        <v>0</v>
      </c>
    </row>
    <row r="118" spans="1:15" x14ac:dyDescent="0.2">
      <c r="A118" s="8" t="s">
        <v>57</v>
      </c>
      <c r="B118" s="8" t="s">
        <v>33</v>
      </c>
      <c r="C118" s="8" t="s">
        <v>28</v>
      </c>
      <c r="D118" s="8" t="s">
        <v>74</v>
      </c>
      <c r="E118" s="8" t="s">
        <v>9</v>
      </c>
      <c r="F118" s="9">
        <v>2.9944456098968124</v>
      </c>
      <c r="G118" s="9">
        <v>0</v>
      </c>
      <c r="H118" s="9">
        <f t="shared" si="4"/>
        <v>2.9944456098968124</v>
      </c>
      <c r="I118" s="9">
        <v>0</v>
      </c>
      <c r="J118" s="9">
        <f t="shared" si="5"/>
        <v>2.9944456098968124</v>
      </c>
      <c r="K118" s="9">
        <f t="shared" si="6"/>
        <v>2.9944456098968124</v>
      </c>
      <c r="L118" s="9">
        <v>0</v>
      </c>
      <c r="M118" s="9">
        <v>0</v>
      </c>
      <c r="O118" s="9">
        <v>0</v>
      </c>
    </row>
    <row r="119" spans="1:15" x14ac:dyDescent="0.2">
      <c r="A119" s="8" t="s">
        <v>57</v>
      </c>
      <c r="B119" s="8" t="s">
        <v>33</v>
      </c>
      <c r="C119" s="8" t="s">
        <v>28</v>
      </c>
      <c r="D119" s="8" t="s">
        <v>18</v>
      </c>
      <c r="E119" s="8" t="s">
        <v>9</v>
      </c>
      <c r="F119" s="9">
        <v>0</v>
      </c>
      <c r="G119" s="9">
        <v>0</v>
      </c>
      <c r="H119" s="9">
        <f t="shared" si="4"/>
        <v>0</v>
      </c>
      <c r="I119" s="9">
        <v>-5288.3825359310486</v>
      </c>
      <c r="J119" s="9">
        <f t="shared" si="5"/>
        <v>5288.3825359310486</v>
      </c>
      <c r="K119" s="9">
        <f t="shared" si="6"/>
        <v>5288.3825359310486</v>
      </c>
      <c r="L119" s="9">
        <v>0</v>
      </c>
      <c r="M119" s="9">
        <v>0</v>
      </c>
      <c r="O119" s="9">
        <v>0</v>
      </c>
    </row>
    <row r="120" spans="1:15" x14ac:dyDescent="0.2">
      <c r="A120" s="8" t="s">
        <v>57</v>
      </c>
      <c r="B120" s="8" t="s">
        <v>33</v>
      </c>
      <c r="C120" s="8" t="s">
        <v>28</v>
      </c>
      <c r="D120" s="8" t="s">
        <v>75</v>
      </c>
      <c r="E120" s="8" t="s">
        <v>9</v>
      </c>
      <c r="F120" s="9">
        <v>0.92576200436148148</v>
      </c>
      <c r="G120" s="9">
        <v>0</v>
      </c>
      <c r="H120" s="9">
        <f t="shared" si="4"/>
        <v>0.92576200436148148</v>
      </c>
      <c r="I120" s="9">
        <v>0</v>
      </c>
      <c r="J120" s="9">
        <f t="shared" si="5"/>
        <v>0.92576200436148148</v>
      </c>
      <c r="K120" s="9">
        <v>0</v>
      </c>
      <c r="L120" s="9">
        <v>0</v>
      </c>
      <c r="M120" s="9">
        <v>0</v>
      </c>
      <c r="O120" s="9">
        <v>0</v>
      </c>
    </row>
    <row r="121" spans="1:15" x14ac:dyDescent="0.2">
      <c r="A121" s="8" t="s">
        <v>57</v>
      </c>
      <c r="B121" s="8" t="s">
        <v>33</v>
      </c>
      <c r="C121" s="8" t="s">
        <v>28</v>
      </c>
      <c r="D121" s="8" t="s">
        <v>79</v>
      </c>
      <c r="E121" s="8" t="s">
        <v>0</v>
      </c>
      <c r="F121" s="9">
        <v>0</v>
      </c>
      <c r="G121" s="9">
        <v>-19732.499994008991</v>
      </c>
      <c r="H121" s="9">
        <f t="shared" si="4"/>
        <v>-19732.499994008991</v>
      </c>
      <c r="I121" s="9">
        <v>-19732.413000280496</v>
      </c>
      <c r="J121" s="9">
        <f t="shared" si="5"/>
        <v>-8.6993728495144751E-2</v>
      </c>
      <c r="K121" s="9">
        <f t="shared" si="6"/>
        <v>-8.6993728495144751E-2</v>
      </c>
      <c r="L121" s="9">
        <v>0</v>
      </c>
      <c r="M121" s="9">
        <v>0</v>
      </c>
      <c r="O121" s="9">
        <v>0</v>
      </c>
    </row>
    <row r="122" spans="1:15" x14ac:dyDescent="0.2">
      <c r="A122" s="8" t="s">
        <v>57</v>
      </c>
      <c r="B122" s="8" t="s">
        <v>43</v>
      </c>
      <c r="C122" s="8" t="s">
        <v>28</v>
      </c>
      <c r="D122" s="8"/>
      <c r="E122" s="8" t="s">
        <v>5</v>
      </c>
      <c r="F122" s="9">
        <v>-455673.69342912373</v>
      </c>
      <c r="G122" s="9">
        <v>-60208.527799937707</v>
      </c>
      <c r="H122" s="9">
        <f t="shared" si="4"/>
        <v>-515882.22122906143</v>
      </c>
      <c r="I122" s="9">
        <v>-510198.12649704242</v>
      </c>
      <c r="J122" s="9">
        <f t="shared" si="5"/>
        <v>-5684.0947320190025</v>
      </c>
      <c r="K122" s="9">
        <f t="shared" si="6"/>
        <v>-5684.0947320190025</v>
      </c>
      <c r="L122" s="9">
        <v>-39367.972183402562</v>
      </c>
      <c r="M122" s="9">
        <v>0</v>
      </c>
      <c r="O122" s="9">
        <v>0</v>
      </c>
    </row>
    <row r="123" spans="1:15" x14ac:dyDescent="0.2">
      <c r="A123" s="8" t="s">
        <v>57</v>
      </c>
      <c r="B123" s="8" t="s">
        <v>43</v>
      </c>
      <c r="C123" s="8" t="s">
        <v>28</v>
      </c>
      <c r="D123" s="8"/>
      <c r="E123" s="8" t="s">
        <v>9</v>
      </c>
      <c r="F123" s="9">
        <v>-4586870.5979347657</v>
      </c>
      <c r="G123" s="9">
        <v>-297024.29584151658</v>
      </c>
      <c r="H123" s="9">
        <f t="shared" si="4"/>
        <v>-4883894.8937762827</v>
      </c>
      <c r="I123" s="9">
        <v>-4638592.0821983712</v>
      </c>
      <c r="J123" s="9">
        <f t="shared" si="5"/>
        <v>-245302.81157791149</v>
      </c>
      <c r="K123" s="9">
        <f t="shared" si="6"/>
        <v>-245302.81157791149</v>
      </c>
      <c r="L123" s="9">
        <v>-136411.61183896579</v>
      </c>
      <c r="M123" s="9">
        <v>0</v>
      </c>
      <c r="O123" s="9">
        <v>0</v>
      </c>
    </row>
    <row r="124" spans="1:15" s="12" customFormat="1" x14ac:dyDescent="0.2">
      <c r="A124" s="10" t="s">
        <v>57</v>
      </c>
      <c r="B124" s="10" t="s">
        <v>43</v>
      </c>
      <c r="C124" s="10" t="s">
        <v>28</v>
      </c>
      <c r="D124" s="10"/>
      <c r="E124" s="10" t="s">
        <v>0</v>
      </c>
      <c r="F124" s="11">
        <v>-41435133.633168213</v>
      </c>
      <c r="G124" s="11">
        <v>-2227274.4190585315</v>
      </c>
      <c r="H124" s="11">
        <f t="shared" si="4"/>
        <v>-43662408.052226745</v>
      </c>
      <c r="I124" s="11">
        <v>-42232551.422640957</v>
      </c>
      <c r="J124" s="11">
        <f t="shared" si="5"/>
        <v>-1429856.6295857877</v>
      </c>
      <c r="K124" s="11">
        <f t="shared" si="6"/>
        <v>-1429856.6295857877</v>
      </c>
      <c r="L124" s="11">
        <v>-3267239.853886642</v>
      </c>
      <c r="M124" s="9">
        <v>0</v>
      </c>
      <c r="O124" s="9">
        <v>0</v>
      </c>
    </row>
    <row r="125" spans="1:15" x14ac:dyDescent="0.2">
      <c r="A125" s="8" t="s">
        <v>57</v>
      </c>
      <c r="B125" s="8" t="s">
        <v>43</v>
      </c>
      <c r="C125" s="8" t="s">
        <v>28</v>
      </c>
      <c r="D125" s="8" t="s">
        <v>12</v>
      </c>
      <c r="E125" s="8" t="s">
        <v>9</v>
      </c>
      <c r="F125" s="9">
        <v>-151.8350578904375</v>
      </c>
      <c r="G125" s="9">
        <v>0</v>
      </c>
      <c r="H125" s="9">
        <f t="shared" si="4"/>
        <v>-151.8350578904375</v>
      </c>
      <c r="I125" s="9">
        <v>-151.39756694308608</v>
      </c>
      <c r="J125" s="9">
        <f t="shared" si="5"/>
        <v>-0.4374909473514208</v>
      </c>
      <c r="K125" s="9">
        <f t="shared" si="6"/>
        <v>-0.4374909473514208</v>
      </c>
      <c r="L125" s="9">
        <v>0</v>
      </c>
      <c r="M125" s="9">
        <v>0</v>
      </c>
      <c r="O125" s="9">
        <v>0</v>
      </c>
    </row>
    <row r="126" spans="1:15" x14ac:dyDescent="0.2">
      <c r="A126" s="8" t="s">
        <v>57</v>
      </c>
      <c r="B126" s="8" t="s">
        <v>43</v>
      </c>
      <c r="C126" s="8" t="s">
        <v>28</v>
      </c>
      <c r="D126" s="8" t="s">
        <v>71</v>
      </c>
      <c r="E126" s="8" t="s">
        <v>5</v>
      </c>
      <c r="F126" s="9">
        <v>-50772.432686434135</v>
      </c>
      <c r="G126" s="9">
        <v>0</v>
      </c>
      <c r="H126" s="9">
        <f t="shared" si="4"/>
        <v>-50772.432686434135</v>
      </c>
      <c r="I126" s="9">
        <v>-48639.937174291772</v>
      </c>
      <c r="J126" s="9">
        <f t="shared" si="5"/>
        <v>-2132.4955121423627</v>
      </c>
      <c r="K126" s="9">
        <v>0</v>
      </c>
      <c r="L126" s="9">
        <v>0</v>
      </c>
      <c r="M126" s="9">
        <v>0</v>
      </c>
      <c r="O126" s="9">
        <v>0</v>
      </c>
    </row>
    <row r="127" spans="1:15" x14ac:dyDescent="0.2">
      <c r="A127" s="8" t="s">
        <v>57</v>
      </c>
      <c r="B127" s="8" t="s">
        <v>43</v>
      </c>
      <c r="C127" s="8" t="s">
        <v>28</v>
      </c>
      <c r="D127" s="8" t="s">
        <v>71</v>
      </c>
      <c r="E127" s="8" t="s">
        <v>9</v>
      </c>
      <c r="F127" s="9">
        <v>-91217.564660825257</v>
      </c>
      <c r="G127" s="9">
        <v>0</v>
      </c>
      <c r="H127" s="9">
        <f t="shared" si="4"/>
        <v>-91217.564660825257</v>
      </c>
      <c r="I127" s="9">
        <v>-92264.094083098084</v>
      </c>
      <c r="J127" s="9">
        <f t="shared" si="5"/>
        <v>1046.5294222728262</v>
      </c>
      <c r="K127" s="9">
        <v>0</v>
      </c>
      <c r="L127" s="9">
        <v>0</v>
      </c>
      <c r="M127" s="9">
        <v>0</v>
      </c>
      <c r="O127" s="9">
        <v>0</v>
      </c>
    </row>
    <row r="128" spans="1:15" x14ac:dyDescent="0.2">
      <c r="A128" s="8" t="s">
        <v>57</v>
      </c>
      <c r="B128" s="8" t="s">
        <v>43</v>
      </c>
      <c r="C128" s="8" t="s">
        <v>28</v>
      </c>
      <c r="D128" s="8" t="s">
        <v>71</v>
      </c>
      <c r="E128" s="8" t="s">
        <v>0</v>
      </c>
      <c r="F128" s="9">
        <v>-3421957.7197520407</v>
      </c>
      <c r="G128" s="9">
        <v>0</v>
      </c>
      <c r="H128" s="9">
        <f t="shared" ref="H128:H184" si="7">F128+G128</f>
        <v>-3421957.7197520407</v>
      </c>
      <c r="I128" s="9">
        <v>-3037748.1158093568</v>
      </c>
      <c r="J128" s="9">
        <f t="shared" ref="J128:J181" si="8">H128-I128</f>
        <v>-384209.6039426839</v>
      </c>
      <c r="K128" s="9">
        <v>0</v>
      </c>
      <c r="L128" s="9">
        <v>0</v>
      </c>
      <c r="M128" s="9">
        <v>0</v>
      </c>
      <c r="O128" s="9">
        <v>-4579.5330380157338</v>
      </c>
    </row>
    <row r="129" spans="1:15" x14ac:dyDescent="0.2">
      <c r="A129" s="8" t="s">
        <v>57</v>
      </c>
      <c r="B129" s="8" t="s">
        <v>43</v>
      </c>
      <c r="C129" s="8" t="s">
        <v>28</v>
      </c>
      <c r="D129" s="8" t="s">
        <v>72</v>
      </c>
      <c r="E129" s="8" t="s">
        <v>5</v>
      </c>
      <c r="F129" s="9">
        <v>0</v>
      </c>
      <c r="G129" s="9">
        <v>0</v>
      </c>
      <c r="H129" s="9">
        <f t="shared" si="7"/>
        <v>0</v>
      </c>
      <c r="I129" s="9">
        <v>-411.39091095983525</v>
      </c>
      <c r="J129" s="9">
        <f t="shared" si="8"/>
        <v>411.39091095983525</v>
      </c>
      <c r="K129" s="9">
        <f t="shared" ref="K129:K184" si="9">J129</f>
        <v>411.39091095983525</v>
      </c>
      <c r="L129" s="9">
        <v>0</v>
      </c>
      <c r="M129" s="9">
        <v>0</v>
      </c>
      <c r="O129" s="9">
        <v>0</v>
      </c>
    </row>
    <row r="130" spans="1:15" x14ac:dyDescent="0.2">
      <c r="A130" s="8" t="s">
        <v>57</v>
      </c>
      <c r="B130" s="8" t="s">
        <v>43</v>
      </c>
      <c r="C130" s="8" t="s">
        <v>28</v>
      </c>
      <c r="D130" s="8" t="s">
        <v>17</v>
      </c>
      <c r="E130" s="8" t="s">
        <v>5</v>
      </c>
      <c r="F130" s="9">
        <v>-41556.499990011267</v>
      </c>
      <c r="G130" s="9">
        <v>0</v>
      </c>
      <c r="H130" s="9">
        <f t="shared" si="7"/>
        <v>-41556.499990011267</v>
      </c>
      <c r="I130" s="9">
        <v>-36422.510208181397</v>
      </c>
      <c r="J130" s="9">
        <f t="shared" si="8"/>
        <v>-5133.9897818298705</v>
      </c>
      <c r="K130" s="9">
        <f t="shared" si="9"/>
        <v>-5133.9897818298705</v>
      </c>
      <c r="L130" s="9">
        <v>-5129.0064999999995</v>
      </c>
      <c r="M130" s="9">
        <v>0</v>
      </c>
      <c r="O130" s="9">
        <v>0</v>
      </c>
    </row>
    <row r="131" spans="1:15" s="12" customFormat="1" x14ac:dyDescent="0.2">
      <c r="A131" s="10" t="s">
        <v>57</v>
      </c>
      <c r="B131" s="10" t="s">
        <v>43</v>
      </c>
      <c r="C131" s="10" t="s">
        <v>28</v>
      </c>
      <c r="D131" s="10" t="s">
        <v>17</v>
      </c>
      <c r="E131" s="10" t="s">
        <v>9</v>
      </c>
      <c r="F131" s="11">
        <v>-34110.863555811018</v>
      </c>
      <c r="G131" s="11">
        <v>0</v>
      </c>
      <c r="H131" s="11">
        <f t="shared" si="7"/>
        <v>-34110.863555811018</v>
      </c>
      <c r="I131" s="11">
        <v>-46601.403878395315</v>
      </c>
      <c r="J131" s="11">
        <f t="shared" si="8"/>
        <v>12490.540322584297</v>
      </c>
      <c r="K131" s="11">
        <f t="shared" si="9"/>
        <v>12490.540322584297</v>
      </c>
      <c r="L131" s="11">
        <v>4074.9169449455972</v>
      </c>
      <c r="M131" s="9">
        <v>0</v>
      </c>
      <c r="O131" s="9">
        <v>0</v>
      </c>
    </row>
    <row r="132" spans="1:15" x14ac:dyDescent="0.2">
      <c r="A132" s="8" t="s">
        <v>57</v>
      </c>
      <c r="B132" s="8" t="s">
        <v>43</v>
      </c>
      <c r="C132" s="8" t="s">
        <v>28</v>
      </c>
      <c r="D132" s="8" t="s">
        <v>17</v>
      </c>
      <c r="E132" s="8" t="s">
        <v>0</v>
      </c>
      <c r="F132" s="9">
        <v>-3497126.8296948415</v>
      </c>
      <c r="G132" s="9">
        <v>0</v>
      </c>
      <c r="H132" s="9">
        <f t="shared" si="7"/>
        <v>-3497126.8296948415</v>
      </c>
      <c r="I132" s="9">
        <v>-2933605.0975319901</v>
      </c>
      <c r="J132" s="9">
        <f t="shared" si="8"/>
        <v>-563521.73216285137</v>
      </c>
      <c r="K132" s="9">
        <f t="shared" si="9"/>
        <v>-563521.73216285137</v>
      </c>
      <c r="L132" s="9">
        <v>-563371.10758961074</v>
      </c>
      <c r="M132" s="9">
        <v>-1095690.568319147</v>
      </c>
      <c r="O132" s="9">
        <v>0</v>
      </c>
    </row>
    <row r="133" spans="1:15" x14ac:dyDescent="0.2">
      <c r="A133" s="8" t="s">
        <v>57</v>
      </c>
      <c r="B133" s="8" t="s">
        <v>43</v>
      </c>
      <c r="C133" s="8" t="s">
        <v>28</v>
      </c>
      <c r="D133" s="8" t="s">
        <v>22</v>
      </c>
      <c r="E133" s="8" t="s">
        <v>9</v>
      </c>
      <c r="F133" s="9">
        <v>-96197.521736112481</v>
      </c>
      <c r="G133" s="9">
        <v>0</v>
      </c>
      <c r="H133" s="9">
        <f t="shared" si="7"/>
        <v>-96197.521736112481</v>
      </c>
      <c r="I133" s="9">
        <v>-99089.249156043603</v>
      </c>
      <c r="J133" s="9">
        <f t="shared" si="8"/>
        <v>2891.7274199311214</v>
      </c>
      <c r="K133" s="9">
        <f t="shared" si="9"/>
        <v>2891.7274199311214</v>
      </c>
      <c r="L133" s="9">
        <v>1640.7254481569751</v>
      </c>
      <c r="M133" s="9">
        <v>0</v>
      </c>
      <c r="O133" s="9">
        <v>0</v>
      </c>
    </row>
    <row r="134" spans="1:15" x14ac:dyDescent="0.2">
      <c r="A134" s="8" t="s">
        <v>57</v>
      </c>
      <c r="B134" s="8" t="s">
        <v>43</v>
      </c>
      <c r="C134" s="8" t="s">
        <v>28</v>
      </c>
      <c r="D134" s="8" t="s">
        <v>73</v>
      </c>
      <c r="E134" s="8" t="s">
        <v>0</v>
      </c>
      <c r="F134" s="9">
        <v>0</v>
      </c>
      <c r="G134" s="9">
        <v>0</v>
      </c>
      <c r="H134" s="9">
        <f t="shared" si="7"/>
        <v>0</v>
      </c>
      <c r="I134" s="9">
        <v>-148.21585000478001</v>
      </c>
      <c r="J134" s="9">
        <f t="shared" si="8"/>
        <v>148.21585000478001</v>
      </c>
      <c r="K134" s="9">
        <f t="shared" si="9"/>
        <v>148.21585000478001</v>
      </c>
      <c r="L134" s="9">
        <v>0</v>
      </c>
      <c r="M134" s="9">
        <v>0</v>
      </c>
      <c r="O134" s="9">
        <v>0</v>
      </c>
    </row>
    <row r="135" spans="1:15" x14ac:dyDescent="0.2">
      <c r="A135" s="8" t="s">
        <v>57</v>
      </c>
      <c r="B135" s="8" t="s">
        <v>43</v>
      </c>
      <c r="C135" s="8" t="s">
        <v>28</v>
      </c>
      <c r="D135" s="8" t="s">
        <v>23</v>
      </c>
      <c r="E135" s="8" t="s">
        <v>9</v>
      </c>
      <c r="F135" s="9">
        <v>-52616.475356943374</v>
      </c>
      <c r="G135" s="9">
        <v>0</v>
      </c>
      <c r="H135" s="9">
        <f t="shared" si="7"/>
        <v>-52616.475356943374</v>
      </c>
      <c r="I135" s="9">
        <v>-8598.318115422313</v>
      </c>
      <c r="J135" s="9">
        <f t="shared" si="8"/>
        <v>-44018.157241521061</v>
      </c>
      <c r="K135" s="9">
        <f t="shared" si="9"/>
        <v>-44018.157241521061</v>
      </c>
      <c r="L135" s="9">
        <v>-56714.38912210102</v>
      </c>
      <c r="M135" s="9">
        <v>-44018.157241521054</v>
      </c>
      <c r="O135" s="9">
        <v>0</v>
      </c>
    </row>
    <row r="136" spans="1:15" x14ac:dyDescent="0.2">
      <c r="A136" s="8" t="s">
        <v>57</v>
      </c>
      <c r="B136" s="8" t="s">
        <v>43</v>
      </c>
      <c r="C136" s="8" t="s">
        <v>28</v>
      </c>
      <c r="D136" s="8" t="s">
        <v>74</v>
      </c>
      <c r="E136" s="8" t="s">
        <v>9</v>
      </c>
      <c r="F136" s="9">
        <v>5.7148539719323495</v>
      </c>
      <c r="G136" s="9">
        <v>0</v>
      </c>
      <c r="H136" s="9">
        <f t="shared" si="7"/>
        <v>5.7148539719323495</v>
      </c>
      <c r="I136" s="9">
        <v>0</v>
      </c>
      <c r="J136" s="9">
        <f t="shared" si="8"/>
        <v>5.7148539719323495</v>
      </c>
      <c r="K136" s="9">
        <f t="shared" si="9"/>
        <v>5.7148539719323495</v>
      </c>
      <c r="L136" s="9">
        <v>0</v>
      </c>
      <c r="M136" s="9">
        <v>0</v>
      </c>
      <c r="O136" s="9">
        <v>0</v>
      </c>
    </row>
    <row r="137" spans="1:15" x14ac:dyDescent="0.2">
      <c r="A137" s="8" t="s">
        <v>57</v>
      </c>
      <c r="B137" s="8" t="s">
        <v>43</v>
      </c>
      <c r="C137" s="8" t="s">
        <v>28</v>
      </c>
      <c r="D137" s="8" t="s">
        <v>75</v>
      </c>
      <c r="E137" s="8" t="s">
        <v>9</v>
      </c>
      <c r="F137" s="9">
        <v>1.7667882496310794</v>
      </c>
      <c r="G137" s="9">
        <v>0</v>
      </c>
      <c r="H137" s="9">
        <f t="shared" si="7"/>
        <v>1.7667882496310794</v>
      </c>
      <c r="I137" s="9">
        <v>0</v>
      </c>
      <c r="J137" s="9">
        <f t="shared" si="8"/>
        <v>1.7667882496310794</v>
      </c>
      <c r="K137" s="9">
        <v>0</v>
      </c>
      <c r="L137" s="9">
        <v>0</v>
      </c>
      <c r="M137" s="9">
        <v>0</v>
      </c>
      <c r="O137" s="9">
        <v>0</v>
      </c>
    </row>
    <row r="138" spans="1:15" x14ac:dyDescent="0.2">
      <c r="A138" s="8" t="s">
        <v>57</v>
      </c>
      <c r="B138" s="8" t="s">
        <v>43</v>
      </c>
      <c r="C138" s="8" t="s">
        <v>28</v>
      </c>
      <c r="D138" s="8" t="s">
        <v>79</v>
      </c>
      <c r="E138" s="8" t="s">
        <v>0</v>
      </c>
      <c r="F138" s="9">
        <v>0</v>
      </c>
      <c r="G138" s="9">
        <v>-11444.849996525238</v>
      </c>
      <c r="H138" s="9">
        <f t="shared" si="7"/>
        <v>-11444.849996525238</v>
      </c>
      <c r="I138" s="9">
        <v>-11444.799540162687</v>
      </c>
      <c r="J138" s="9">
        <f t="shared" si="8"/>
        <v>-5.0456362550903577E-2</v>
      </c>
      <c r="K138" s="9">
        <f t="shared" si="9"/>
        <v>-5.0456362550903577E-2</v>
      </c>
      <c r="L138" s="9">
        <v>0</v>
      </c>
      <c r="M138" s="9">
        <v>0</v>
      </c>
      <c r="O138" s="9">
        <v>0</v>
      </c>
    </row>
    <row r="139" spans="1:15" x14ac:dyDescent="0.2">
      <c r="A139" s="8" t="s">
        <v>57</v>
      </c>
      <c r="B139" s="8" t="s">
        <v>49</v>
      </c>
      <c r="C139" s="8" t="s">
        <v>28</v>
      </c>
      <c r="D139" s="8"/>
      <c r="E139" s="8" t="s">
        <v>5</v>
      </c>
      <c r="F139" s="9">
        <v>-47295.750459271381</v>
      </c>
      <c r="G139" s="9">
        <v>-6216.3299024121334</v>
      </c>
      <c r="H139" s="9">
        <f t="shared" si="7"/>
        <v>-53512.080361683518</v>
      </c>
      <c r="I139" s="9">
        <v>-51170.683576313182</v>
      </c>
      <c r="J139" s="9">
        <f t="shared" si="8"/>
        <v>-2341.3967853703361</v>
      </c>
      <c r="K139" s="9">
        <f t="shared" si="9"/>
        <v>-2341.3967853703361</v>
      </c>
      <c r="L139" s="9">
        <v>-3623.2943137658658</v>
      </c>
      <c r="M139" s="9">
        <v>0</v>
      </c>
      <c r="O139" s="9">
        <v>0</v>
      </c>
    </row>
    <row r="140" spans="1:15" x14ac:dyDescent="0.2">
      <c r="A140" s="8" t="s">
        <v>57</v>
      </c>
      <c r="B140" s="8" t="s">
        <v>49</v>
      </c>
      <c r="C140" s="8" t="s">
        <v>28</v>
      </c>
      <c r="D140" s="8"/>
      <c r="E140" s="8" t="s">
        <v>11</v>
      </c>
      <c r="F140" s="9">
        <v>-3153425.915555194</v>
      </c>
      <c r="G140" s="9">
        <v>1.0000010661315173E-5</v>
      </c>
      <c r="H140" s="9">
        <f t="shared" si="7"/>
        <v>-3153425.9155451939</v>
      </c>
      <c r="I140" s="9">
        <v>-3659445.248545283</v>
      </c>
      <c r="J140" s="9">
        <f t="shared" si="8"/>
        <v>506019.33300008904</v>
      </c>
      <c r="K140" s="9">
        <f t="shared" si="9"/>
        <v>506019.33300008904</v>
      </c>
      <c r="L140" s="9">
        <v>-13541.875907239702</v>
      </c>
      <c r="M140" s="9">
        <v>0</v>
      </c>
      <c r="O140" s="9">
        <v>0</v>
      </c>
    </row>
    <row r="141" spans="1:15" x14ac:dyDescent="0.2">
      <c r="A141" s="8" t="s">
        <v>57</v>
      </c>
      <c r="B141" s="8" t="s">
        <v>49</v>
      </c>
      <c r="C141" s="8" t="s">
        <v>28</v>
      </c>
      <c r="D141" s="8"/>
      <c r="E141" s="8" t="s">
        <v>9</v>
      </c>
      <c r="F141" s="9">
        <v>-164927.93192959821</v>
      </c>
      <c r="G141" s="9">
        <v>-11006.281280738469</v>
      </c>
      <c r="H141" s="9">
        <f t="shared" si="7"/>
        <v>-175934.21321033669</v>
      </c>
      <c r="I141" s="9">
        <v>-167229.28159828632</v>
      </c>
      <c r="J141" s="9">
        <f t="shared" si="8"/>
        <v>-8704.9316120503645</v>
      </c>
      <c r="K141" s="9">
        <f t="shared" si="9"/>
        <v>-8704.9316120503645</v>
      </c>
      <c r="L141" s="9">
        <v>-5614.7162487205596</v>
      </c>
      <c r="M141" s="9">
        <v>0</v>
      </c>
      <c r="O141" s="9">
        <v>0</v>
      </c>
    </row>
    <row r="142" spans="1:15" x14ac:dyDescent="0.2">
      <c r="A142" s="8" t="s">
        <v>57</v>
      </c>
      <c r="B142" s="8" t="s">
        <v>49</v>
      </c>
      <c r="C142" s="8" t="s">
        <v>28</v>
      </c>
      <c r="D142" s="8" t="s">
        <v>12</v>
      </c>
      <c r="E142" s="8" t="s">
        <v>11</v>
      </c>
      <c r="F142" s="9">
        <v>4.1727318489392928E-7</v>
      </c>
      <c r="G142" s="9">
        <v>-53.123490255921382</v>
      </c>
      <c r="H142" s="9">
        <f t="shared" si="7"/>
        <v>-53.123489838648197</v>
      </c>
      <c r="I142" s="9">
        <v>-219.23076923307696</v>
      </c>
      <c r="J142" s="9">
        <f t="shared" si="8"/>
        <v>166.10727939442876</v>
      </c>
      <c r="K142" s="9">
        <f t="shared" si="9"/>
        <v>166.10727939442876</v>
      </c>
      <c r="L142" s="9">
        <v>-57.206771597212736</v>
      </c>
      <c r="M142" s="9">
        <v>0</v>
      </c>
      <c r="O142" s="9">
        <v>0</v>
      </c>
    </row>
    <row r="143" spans="1:15" x14ac:dyDescent="0.2">
      <c r="A143" s="8" t="s">
        <v>57</v>
      </c>
      <c r="B143" s="8" t="s">
        <v>49</v>
      </c>
      <c r="C143" s="8" t="s">
        <v>28</v>
      </c>
      <c r="D143" s="8" t="s">
        <v>12</v>
      </c>
      <c r="E143" s="8" t="s">
        <v>9</v>
      </c>
      <c r="F143" s="9">
        <v>-4.2969508159997574</v>
      </c>
      <c r="G143" s="9">
        <v>0</v>
      </c>
      <c r="H143" s="9">
        <f t="shared" si="7"/>
        <v>-4.2969508159997574</v>
      </c>
      <c r="I143" s="9">
        <v>-4.5762377364054414</v>
      </c>
      <c r="J143" s="9">
        <f t="shared" si="8"/>
        <v>0.27928692040568404</v>
      </c>
      <c r="K143" s="9">
        <f t="shared" si="9"/>
        <v>0.27928692040568404</v>
      </c>
      <c r="L143" s="9">
        <v>0</v>
      </c>
      <c r="M143" s="9">
        <v>0</v>
      </c>
      <c r="O143" s="9">
        <v>0</v>
      </c>
    </row>
    <row r="144" spans="1:15" x14ac:dyDescent="0.2">
      <c r="A144" s="8" t="s">
        <v>57</v>
      </c>
      <c r="B144" s="8" t="s">
        <v>49</v>
      </c>
      <c r="C144" s="8" t="s">
        <v>28</v>
      </c>
      <c r="D144" s="8" t="s">
        <v>71</v>
      </c>
      <c r="E144" s="8" t="s">
        <v>5</v>
      </c>
      <c r="F144" s="9">
        <v>-5196.3337212681981</v>
      </c>
      <c r="G144" s="9">
        <v>0</v>
      </c>
      <c r="H144" s="9">
        <f t="shared" si="7"/>
        <v>-5196.3337212681981</v>
      </c>
      <c r="I144" s="9">
        <v>-4958.3982439476531</v>
      </c>
      <c r="J144" s="9">
        <f t="shared" si="8"/>
        <v>-237.93547732054503</v>
      </c>
      <c r="K144" s="9">
        <v>0</v>
      </c>
      <c r="L144" s="9">
        <v>0</v>
      </c>
      <c r="M144" s="9">
        <v>0</v>
      </c>
      <c r="O144" s="9">
        <v>0</v>
      </c>
    </row>
    <row r="145" spans="1:15" x14ac:dyDescent="0.2">
      <c r="A145" s="8" t="s">
        <v>57</v>
      </c>
      <c r="B145" s="8" t="s">
        <v>49</v>
      </c>
      <c r="C145" s="8" t="s">
        <v>28</v>
      </c>
      <c r="D145" s="8" t="s">
        <v>71</v>
      </c>
      <c r="E145" s="8" t="s">
        <v>11</v>
      </c>
      <c r="F145" s="9">
        <v>-443659.74723816762</v>
      </c>
      <c r="G145" s="9">
        <v>0</v>
      </c>
      <c r="H145" s="9">
        <f t="shared" si="7"/>
        <v>-443659.74723816762</v>
      </c>
      <c r="I145" s="9">
        <v>-334924.22532575217</v>
      </c>
      <c r="J145" s="9">
        <f t="shared" si="8"/>
        <v>-108735.52191241545</v>
      </c>
      <c r="K145" s="9">
        <v>0</v>
      </c>
      <c r="L145" s="9">
        <v>0</v>
      </c>
      <c r="M145" s="9">
        <v>0</v>
      </c>
      <c r="O145" s="9">
        <v>0</v>
      </c>
    </row>
    <row r="146" spans="1:15" s="12" customFormat="1" x14ac:dyDescent="0.2">
      <c r="A146" s="10" t="s">
        <v>57</v>
      </c>
      <c r="B146" s="10" t="s">
        <v>49</v>
      </c>
      <c r="C146" s="10" t="s">
        <v>28</v>
      </c>
      <c r="D146" s="10" t="s">
        <v>71</v>
      </c>
      <c r="E146" s="10" t="s">
        <v>9</v>
      </c>
      <c r="F146" s="11">
        <v>-2362.9802860027075</v>
      </c>
      <c r="G146" s="11">
        <v>0</v>
      </c>
      <c r="H146" s="11">
        <f t="shared" si="7"/>
        <v>-2362.9802860027075</v>
      </c>
      <c r="I146" s="11">
        <v>-2523.7072047721767</v>
      </c>
      <c r="J146" s="11">
        <f t="shared" si="8"/>
        <v>160.72691876946919</v>
      </c>
      <c r="K146" s="9">
        <v>0</v>
      </c>
      <c r="L146" s="11">
        <v>0</v>
      </c>
      <c r="M146" s="9">
        <v>0</v>
      </c>
      <c r="O146" s="9">
        <v>0</v>
      </c>
    </row>
    <row r="147" spans="1:15" x14ac:dyDescent="0.2">
      <c r="A147" s="8" t="s">
        <v>57</v>
      </c>
      <c r="B147" s="8" t="s">
        <v>49</v>
      </c>
      <c r="C147" s="8" t="s">
        <v>28</v>
      </c>
      <c r="D147" s="8" t="s">
        <v>72</v>
      </c>
      <c r="E147" s="8" t="s">
        <v>5</v>
      </c>
      <c r="F147" s="9">
        <v>0</v>
      </c>
      <c r="G147" s="9">
        <v>0</v>
      </c>
      <c r="H147" s="9">
        <f t="shared" si="7"/>
        <v>0</v>
      </c>
      <c r="I147" s="9">
        <v>-82.951058050179469</v>
      </c>
      <c r="J147" s="9">
        <f t="shared" si="8"/>
        <v>82.951058050179469</v>
      </c>
      <c r="K147" s="9">
        <f t="shared" si="9"/>
        <v>82.951058050179469</v>
      </c>
      <c r="L147" s="9">
        <v>0</v>
      </c>
      <c r="M147" s="9">
        <v>0</v>
      </c>
      <c r="O147" s="9">
        <v>0</v>
      </c>
    </row>
    <row r="148" spans="1:15" x14ac:dyDescent="0.2">
      <c r="A148" s="8" t="s">
        <v>57</v>
      </c>
      <c r="B148" s="8" t="s">
        <v>49</v>
      </c>
      <c r="C148" s="8" t="s">
        <v>28</v>
      </c>
      <c r="D148" s="8" t="s">
        <v>17</v>
      </c>
      <c r="E148" s="8" t="s">
        <v>5</v>
      </c>
      <c r="F148" s="9">
        <v>0</v>
      </c>
      <c r="G148" s="9">
        <v>0</v>
      </c>
      <c r="H148" s="9">
        <f t="shared" si="7"/>
        <v>0</v>
      </c>
      <c r="I148" s="9">
        <v>-0.63608971495747968</v>
      </c>
      <c r="J148" s="9">
        <f t="shared" si="8"/>
        <v>0.63608971495747968</v>
      </c>
      <c r="K148" s="9">
        <f t="shared" si="9"/>
        <v>0.63608971495747968</v>
      </c>
      <c r="L148" s="9">
        <v>0</v>
      </c>
      <c r="M148" s="9">
        <v>0</v>
      </c>
      <c r="O148" s="9">
        <v>0</v>
      </c>
    </row>
    <row r="149" spans="1:15" x14ac:dyDescent="0.2">
      <c r="A149" s="8" t="s">
        <v>57</v>
      </c>
      <c r="B149" s="8" t="s">
        <v>49</v>
      </c>
      <c r="C149" s="8" t="s">
        <v>28</v>
      </c>
      <c r="D149" s="8" t="s">
        <v>17</v>
      </c>
      <c r="E149" s="8" t="s">
        <v>11</v>
      </c>
      <c r="F149" s="9">
        <v>-577337.37512434891</v>
      </c>
      <c r="G149" s="9">
        <v>0</v>
      </c>
      <c r="H149" s="9">
        <f t="shared" si="7"/>
        <v>-577337.37512434891</v>
      </c>
      <c r="I149" s="9">
        <v>-179836.88412122781</v>
      </c>
      <c r="J149" s="9">
        <f t="shared" si="8"/>
        <v>-397500.49100312113</v>
      </c>
      <c r="K149" s="9">
        <f t="shared" si="9"/>
        <v>-397500.49100312113</v>
      </c>
      <c r="L149" s="9">
        <v>-256394.95163046574</v>
      </c>
      <c r="M149" s="9">
        <v>0</v>
      </c>
      <c r="O149" s="9">
        <v>0</v>
      </c>
    </row>
    <row r="150" spans="1:15" x14ac:dyDescent="0.2">
      <c r="A150" s="8" t="s">
        <v>57</v>
      </c>
      <c r="B150" s="8" t="s">
        <v>49</v>
      </c>
      <c r="C150" s="8" t="s">
        <v>28</v>
      </c>
      <c r="D150" s="8" t="s">
        <v>17</v>
      </c>
      <c r="E150" s="8" t="s">
        <v>9</v>
      </c>
      <c r="F150" s="9">
        <v>-131.3710304907861</v>
      </c>
      <c r="G150" s="9">
        <v>0</v>
      </c>
      <c r="H150" s="9">
        <f t="shared" si="7"/>
        <v>-131.3710304907861</v>
      </c>
      <c r="I150" s="9">
        <v>-31.202800644121844</v>
      </c>
      <c r="J150" s="9">
        <f t="shared" si="8"/>
        <v>-100.16822984666425</v>
      </c>
      <c r="K150" s="9">
        <f t="shared" si="9"/>
        <v>-100.16822984666425</v>
      </c>
      <c r="L150" s="9">
        <v>-100.7864965275548</v>
      </c>
      <c r="M150" s="9">
        <v>0</v>
      </c>
      <c r="O150" s="9">
        <v>0</v>
      </c>
    </row>
    <row r="151" spans="1:15" x14ac:dyDescent="0.2">
      <c r="A151" s="8" t="s">
        <v>57</v>
      </c>
      <c r="B151" s="8" t="s">
        <v>49</v>
      </c>
      <c r="C151" s="8" t="s">
        <v>28</v>
      </c>
      <c r="D151" s="8" t="s">
        <v>22</v>
      </c>
      <c r="E151" s="8" t="s">
        <v>9</v>
      </c>
      <c r="F151" s="9">
        <v>-5792.1367643410586</v>
      </c>
      <c r="G151" s="9">
        <v>0</v>
      </c>
      <c r="H151" s="9">
        <f t="shared" si="7"/>
        <v>-5792.1367643410586</v>
      </c>
      <c r="I151" s="9">
        <v>-6273.8945397556781</v>
      </c>
      <c r="J151" s="9">
        <f t="shared" si="8"/>
        <v>481.75777541461957</v>
      </c>
      <c r="K151" s="9">
        <f t="shared" si="9"/>
        <v>481.75777541461957</v>
      </c>
      <c r="L151" s="9">
        <v>492.86335567971787</v>
      </c>
      <c r="M151" s="9">
        <v>0</v>
      </c>
      <c r="O151" s="9">
        <v>0</v>
      </c>
    </row>
    <row r="152" spans="1:15" x14ac:dyDescent="0.2">
      <c r="A152" s="8" t="s">
        <v>57</v>
      </c>
      <c r="B152" s="8" t="s">
        <v>49</v>
      </c>
      <c r="C152" s="8" t="s">
        <v>28</v>
      </c>
      <c r="D152" s="8" t="s">
        <v>23</v>
      </c>
      <c r="E152" s="8" t="s">
        <v>9</v>
      </c>
      <c r="F152" s="9">
        <v>-3168.0839152689387</v>
      </c>
      <c r="G152" s="9">
        <v>0</v>
      </c>
      <c r="H152" s="9">
        <f t="shared" si="7"/>
        <v>-3168.0839152689387</v>
      </c>
      <c r="I152" s="9">
        <v>-544.40760862016782</v>
      </c>
      <c r="J152" s="9">
        <f t="shared" si="8"/>
        <v>-2623.6763066487711</v>
      </c>
      <c r="K152" s="9">
        <f t="shared" si="9"/>
        <v>-2623.6763066487711</v>
      </c>
      <c r="L152" s="9">
        <v>-2623.0797519002754</v>
      </c>
      <c r="M152" s="9">
        <v>-1348.6763066487702</v>
      </c>
      <c r="O152" s="9">
        <v>0</v>
      </c>
    </row>
    <row r="153" spans="1:15" s="12" customFormat="1" x14ac:dyDescent="0.2">
      <c r="A153" s="10" t="s">
        <v>57</v>
      </c>
      <c r="B153" s="10" t="s">
        <v>46</v>
      </c>
      <c r="C153" s="10" t="s">
        <v>28</v>
      </c>
      <c r="D153" s="10"/>
      <c r="E153" s="10" t="s">
        <v>5</v>
      </c>
      <c r="F153" s="11">
        <v>-258434.16422046971</v>
      </c>
      <c r="G153" s="11">
        <v>-33684.036353832824</v>
      </c>
      <c r="H153" s="11">
        <f t="shared" si="7"/>
        <v>-292118.20057430252</v>
      </c>
      <c r="I153" s="11">
        <v>-278050.85269501782</v>
      </c>
      <c r="J153" s="11">
        <f t="shared" si="8"/>
        <v>-14067.347879284702</v>
      </c>
      <c r="K153" s="11">
        <f t="shared" si="9"/>
        <v>-14067.347879284702</v>
      </c>
      <c r="L153" s="11">
        <v>-27827.689627242897</v>
      </c>
      <c r="M153" s="9">
        <v>0</v>
      </c>
      <c r="O153" s="9">
        <v>0</v>
      </c>
    </row>
    <row r="154" spans="1:15" x14ac:dyDescent="0.2">
      <c r="A154" s="8" t="s">
        <v>57</v>
      </c>
      <c r="B154" s="8" t="s">
        <v>46</v>
      </c>
      <c r="C154" s="8" t="s">
        <v>28</v>
      </c>
      <c r="D154" s="8"/>
      <c r="E154" s="8" t="s">
        <v>11</v>
      </c>
      <c r="F154" s="9">
        <v>-51348417.191005379</v>
      </c>
      <c r="G154" s="9">
        <v>9.9945648344146321E-6</v>
      </c>
      <c r="H154" s="9">
        <f t="shared" si="7"/>
        <v>-51348417.190995388</v>
      </c>
      <c r="I154" s="9">
        <v>-47514661.881832831</v>
      </c>
      <c r="J154" s="9">
        <f t="shared" si="8"/>
        <v>-3833755.3091625571</v>
      </c>
      <c r="K154" s="9">
        <f t="shared" si="9"/>
        <v>-3833755.3091625571</v>
      </c>
      <c r="L154" s="9">
        <v>-267706.25205415807</v>
      </c>
      <c r="M154" s="9">
        <v>0</v>
      </c>
      <c r="O154" s="9">
        <v>0</v>
      </c>
    </row>
    <row r="155" spans="1:15" x14ac:dyDescent="0.2">
      <c r="A155" s="8" t="s">
        <v>57</v>
      </c>
      <c r="B155" s="8" t="s">
        <v>46</v>
      </c>
      <c r="C155" s="8" t="s">
        <v>28</v>
      </c>
      <c r="D155" s="8"/>
      <c r="E155" s="8" t="s">
        <v>9</v>
      </c>
      <c r="F155" s="9">
        <v>-1534521.409575785</v>
      </c>
      <c r="G155" s="9">
        <v>-105512.34318688462</v>
      </c>
      <c r="H155" s="9">
        <f t="shared" si="7"/>
        <v>-1640033.7527626697</v>
      </c>
      <c r="I155" s="9">
        <v>-1533466.6310560089</v>
      </c>
      <c r="J155" s="9">
        <f t="shared" si="8"/>
        <v>-106567.12170666084</v>
      </c>
      <c r="K155" s="9">
        <f t="shared" si="9"/>
        <v>-106567.12170666084</v>
      </c>
      <c r="L155" s="9">
        <v>-108344.42283527278</v>
      </c>
      <c r="M155" s="9">
        <v>0</v>
      </c>
      <c r="O155" s="9">
        <v>0</v>
      </c>
    </row>
    <row r="156" spans="1:15" x14ac:dyDescent="0.2">
      <c r="A156" s="8" t="s">
        <v>57</v>
      </c>
      <c r="B156" s="8" t="s">
        <v>46</v>
      </c>
      <c r="C156" s="8" t="s">
        <v>28</v>
      </c>
      <c r="D156" s="8" t="s">
        <v>12</v>
      </c>
      <c r="E156" s="8" t="s">
        <v>11</v>
      </c>
      <c r="F156" s="9">
        <v>8.0232296113535995E-6</v>
      </c>
      <c r="G156" s="9">
        <v>-1050.1861462816435</v>
      </c>
      <c r="H156" s="9">
        <f t="shared" si="7"/>
        <v>-1050.1861382584138</v>
      </c>
      <c r="I156" s="9">
        <v>-657.69230769923081</v>
      </c>
      <c r="J156" s="9">
        <f t="shared" si="8"/>
        <v>-392.49383055918304</v>
      </c>
      <c r="K156" s="9">
        <f t="shared" si="9"/>
        <v>-392.49383055918304</v>
      </c>
      <c r="L156" s="9">
        <v>-1130.9076025590114</v>
      </c>
      <c r="M156" s="9">
        <v>0</v>
      </c>
      <c r="O156" s="9">
        <v>0</v>
      </c>
    </row>
    <row r="157" spans="1:15" x14ac:dyDescent="0.2">
      <c r="A157" s="8" t="s">
        <v>57</v>
      </c>
      <c r="B157" s="8" t="s">
        <v>46</v>
      </c>
      <c r="C157" s="8" t="s">
        <v>28</v>
      </c>
      <c r="D157" s="8" t="s">
        <v>12</v>
      </c>
      <c r="E157" s="8" t="s">
        <v>9</v>
      </c>
      <c r="F157" s="9">
        <v>-51.886171338033549</v>
      </c>
      <c r="G157" s="9">
        <v>0</v>
      </c>
      <c r="H157" s="9">
        <f t="shared" si="7"/>
        <v>-51.886171338033549</v>
      </c>
      <c r="I157" s="9">
        <v>-52.49786932826747</v>
      </c>
      <c r="J157" s="9">
        <f t="shared" si="8"/>
        <v>0.61169799023392102</v>
      </c>
      <c r="K157" s="9">
        <f t="shared" si="9"/>
        <v>0.61169799023392102</v>
      </c>
      <c r="L157" s="9">
        <v>0</v>
      </c>
      <c r="M157" s="9">
        <v>0</v>
      </c>
      <c r="O157" s="9">
        <v>0</v>
      </c>
    </row>
    <row r="158" spans="1:15" x14ac:dyDescent="0.2">
      <c r="A158" s="8" t="s">
        <v>57</v>
      </c>
      <c r="B158" s="8" t="s">
        <v>46</v>
      </c>
      <c r="C158" s="8" t="s">
        <v>28</v>
      </c>
      <c r="D158" s="8" t="s">
        <v>71</v>
      </c>
      <c r="E158" s="8" t="s">
        <v>5</v>
      </c>
      <c r="F158" s="9">
        <v>-27535.998554886501</v>
      </c>
      <c r="G158" s="9">
        <v>0</v>
      </c>
      <c r="H158" s="9">
        <f t="shared" si="7"/>
        <v>-27535.998554886501</v>
      </c>
      <c r="I158" s="9">
        <v>-28331.477412002016</v>
      </c>
      <c r="J158" s="9">
        <f t="shared" si="8"/>
        <v>795.47885711551498</v>
      </c>
      <c r="K158" s="9">
        <v>0</v>
      </c>
      <c r="L158" s="9">
        <v>0</v>
      </c>
      <c r="M158" s="9">
        <v>0</v>
      </c>
      <c r="O158" s="9">
        <v>0</v>
      </c>
    </row>
    <row r="159" spans="1:15" x14ac:dyDescent="0.2">
      <c r="A159" s="8" t="s">
        <v>57</v>
      </c>
      <c r="B159" s="8" t="s">
        <v>46</v>
      </c>
      <c r="C159" s="8" t="s">
        <v>28</v>
      </c>
      <c r="D159" s="8" t="s">
        <v>71</v>
      </c>
      <c r="E159" s="8" t="s">
        <v>11</v>
      </c>
      <c r="F159" s="9">
        <v>-8770608.2074721362</v>
      </c>
      <c r="G159" s="9">
        <v>0</v>
      </c>
      <c r="H159" s="9">
        <f t="shared" si="7"/>
        <v>-8770608.2074721362</v>
      </c>
      <c r="I159" s="9">
        <v>-9019484.2354019172</v>
      </c>
      <c r="J159" s="9">
        <f t="shared" si="8"/>
        <v>248876.027929781</v>
      </c>
      <c r="K159" s="9">
        <v>0</v>
      </c>
      <c r="L159" s="9">
        <v>0</v>
      </c>
      <c r="M159" s="9">
        <v>0</v>
      </c>
      <c r="O159" s="9">
        <v>0</v>
      </c>
    </row>
    <row r="160" spans="1:15" x14ac:dyDescent="0.2">
      <c r="A160" s="8" t="s">
        <v>57</v>
      </c>
      <c r="B160" s="8" t="s">
        <v>46</v>
      </c>
      <c r="C160" s="8" t="s">
        <v>28</v>
      </c>
      <c r="D160" s="8" t="s">
        <v>71</v>
      </c>
      <c r="E160" s="8" t="s">
        <v>9</v>
      </c>
      <c r="F160" s="9">
        <v>-24246.444107993455</v>
      </c>
      <c r="G160" s="9">
        <v>0</v>
      </c>
      <c r="H160" s="9">
        <f t="shared" si="7"/>
        <v>-24246.444107993455</v>
      </c>
      <c r="I160" s="9">
        <v>-25358.162240562502</v>
      </c>
      <c r="J160" s="9">
        <f t="shared" si="8"/>
        <v>1111.7181325690472</v>
      </c>
      <c r="K160" s="9">
        <v>0</v>
      </c>
      <c r="L160" s="9">
        <v>0</v>
      </c>
      <c r="M160" s="9">
        <v>0</v>
      </c>
      <c r="O160" s="9">
        <v>0</v>
      </c>
    </row>
    <row r="161" spans="1:15" x14ac:dyDescent="0.2">
      <c r="A161" s="8" t="s">
        <v>57</v>
      </c>
      <c r="B161" s="8" t="s">
        <v>46</v>
      </c>
      <c r="C161" s="8" t="s">
        <v>28</v>
      </c>
      <c r="D161" s="8" t="s">
        <v>72</v>
      </c>
      <c r="E161" s="8" t="s">
        <v>5</v>
      </c>
      <c r="F161" s="9">
        <v>0</v>
      </c>
      <c r="G161" s="9">
        <v>0</v>
      </c>
      <c r="H161" s="9">
        <f t="shared" si="7"/>
        <v>0</v>
      </c>
      <c r="I161" s="9">
        <v>-248.85317415053839</v>
      </c>
      <c r="J161" s="9">
        <f t="shared" si="8"/>
        <v>248.85317415053839</v>
      </c>
      <c r="K161" s="9">
        <f t="shared" si="9"/>
        <v>248.85317415053839</v>
      </c>
      <c r="L161" s="9">
        <v>0</v>
      </c>
      <c r="M161" s="9">
        <v>0</v>
      </c>
      <c r="O161" s="9">
        <v>0</v>
      </c>
    </row>
    <row r="162" spans="1:15" x14ac:dyDescent="0.2">
      <c r="A162" s="8" t="s">
        <v>57</v>
      </c>
      <c r="B162" s="8" t="s">
        <v>46</v>
      </c>
      <c r="C162" s="8" t="s">
        <v>28</v>
      </c>
      <c r="D162" s="8" t="s">
        <v>17</v>
      </c>
      <c r="E162" s="8" t="s">
        <v>5</v>
      </c>
      <c r="F162" s="9">
        <v>-41556.499990011267</v>
      </c>
      <c r="G162" s="9">
        <v>0</v>
      </c>
      <c r="H162" s="9">
        <f t="shared" si="7"/>
        <v>-41556.499990011267</v>
      </c>
      <c r="I162" s="9">
        <v>-36419.919509756852</v>
      </c>
      <c r="J162" s="9">
        <f t="shared" si="8"/>
        <v>-5136.5804802544153</v>
      </c>
      <c r="K162" s="9">
        <f t="shared" si="9"/>
        <v>-5136.5804802544153</v>
      </c>
      <c r="L162" s="9">
        <v>-5129.0064999999995</v>
      </c>
      <c r="M162" s="9">
        <v>0</v>
      </c>
      <c r="O162" s="9">
        <v>0</v>
      </c>
    </row>
    <row r="163" spans="1:15" x14ac:dyDescent="0.2">
      <c r="A163" s="8" t="s">
        <v>57</v>
      </c>
      <c r="B163" s="8" t="s">
        <v>46</v>
      </c>
      <c r="C163" s="8" t="s">
        <v>28</v>
      </c>
      <c r="D163" s="8" t="s">
        <v>17</v>
      </c>
      <c r="E163" s="8" t="s">
        <v>11</v>
      </c>
      <c r="F163" s="9">
        <v>-11413257.699409226</v>
      </c>
      <c r="G163" s="9">
        <v>0</v>
      </c>
      <c r="H163" s="9">
        <f t="shared" si="7"/>
        <v>-11413257.699409226</v>
      </c>
      <c r="I163" s="9">
        <v>-1619946.9654981839</v>
      </c>
      <c r="J163" s="9">
        <f t="shared" si="8"/>
        <v>-9793310.7339110412</v>
      </c>
      <c r="K163" s="9">
        <f t="shared" si="9"/>
        <v>-9793310.7339110412</v>
      </c>
      <c r="L163" s="9">
        <v>-5068613.2421213472</v>
      </c>
      <c r="M163" s="9">
        <v>-9625756.6600000001</v>
      </c>
      <c r="O163" s="9">
        <v>0</v>
      </c>
    </row>
    <row r="164" spans="1:15" s="12" customFormat="1" x14ac:dyDescent="0.2">
      <c r="A164" s="10" t="s">
        <v>57</v>
      </c>
      <c r="B164" s="10" t="s">
        <v>46</v>
      </c>
      <c r="C164" s="10" t="s">
        <v>28</v>
      </c>
      <c r="D164" s="10" t="s">
        <v>17</v>
      </c>
      <c r="E164" s="10" t="s">
        <v>9</v>
      </c>
      <c r="F164" s="11">
        <v>-2281.8477438656228</v>
      </c>
      <c r="G164" s="11">
        <v>0</v>
      </c>
      <c r="H164" s="11">
        <f t="shared" si="7"/>
        <v>-2281.8477438656228</v>
      </c>
      <c r="I164" s="11">
        <v>-215.94797239156642</v>
      </c>
      <c r="J164" s="11">
        <f t="shared" si="8"/>
        <v>-2065.8997714740563</v>
      </c>
      <c r="K164" s="11">
        <f t="shared" si="9"/>
        <v>-2065.8997714740563</v>
      </c>
      <c r="L164" s="11">
        <v>-2066.7475187554655</v>
      </c>
      <c r="M164" s="9">
        <v>0</v>
      </c>
      <c r="O164" s="9">
        <v>0</v>
      </c>
    </row>
    <row r="165" spans="1:15" x14ac:dyDescent="0.2">
      <c r="A165" s="8" t="s">
        <v>57</v>
      </c>
      <c r="B165" s="8" t="s">
        <v>46</v>
      </c>
      <c r="C165" s="8" t="s">
        <v>28</v>
      </c>
      <c r="D165" s="8" t="s">
        <v>22</v>
      </c>
      <c r="E165" s="8" t="s">
        <v>9</v>
      </c>
      <c r="F165" s="9">
        <v>-51394.193458938804</v>
      </c>
      <c r="G165" s="9">
        <v>0</v>
      </c>
      <c r="H165" s="9">
        <f t="shared" si="7"/>
        <v>-51394.193458938804</v>
      </c>
      <c r="I165" s="9">
        <v>-43512.63671442843</v>
      </c>
      <c r="J165" s="9">
        <f t="shared" si="8"/>
        <v>-7881.5567445103734</v>
      </c>
      <c r="K165" s="9">
        <f t="shared" si="9"/>
        <v>-7881.5567445103734</v>
      </c>
      <c r="L165" s="9">
        <v>-7833.8131510498924</v>
      </c>
      <c r="M165" s="9">
        <v>0</v>
      </c>
      <c r="O165" s="9">
        <v>0</v>
      </c>
    </row>
    <row r="166" spans="1:15" x14ac:dyDescent="0.2">
      <c r="A166" s="8" t="s">
        <v>57</v>
      </c>
      <c r="B166" s="8" t="s">
        <v>46</v>
      </c>
      <c r="C166" s="8" t="s">
        <v>28</v>
      </c>
      <c r="D166" s="8" t="s">
        <v>23</v>
      </c>
      <c r="E166" s="8" t="s">
        <v>9</v>
      </c>
      <c r="F166" s="9">
        <v>-28110.71704077542</v>
      </c>
      <c r="G166" s="9">
        <v>0</v>
      </c>
      <c r="H166" s="9">
        <f t="shared" si="7"/>
        <v>-28110.71704077542</v>
      </c>
      <c r="I166" s="9">
        <v>-3775.7425355965343</v>
      </c>
      <c r="J166" s="9">
        <f t="shared" si="8"/>
        <v>-24334.974505178885</v>
      </c>
      <c r="K166" s="9">
        <f t="shared" si="9"/>
        <v>-24334.974505178885</v>
      </c>
      <c r="L166" s="9">
        <v>-24319.317613562031</v>
      </c>
      <c r="M166" s="9">
        <v>-24334.974505178889</v>
      </c>
      <c r="O166" s="9">
        <v>0</v>
      </c>
    </row>
    <row r="167" spans="1:15" x14ac:dyDescent="0.2">
      <c r="A167" s="8" t="s">
        <v>57</v>
      </c>
      <c r="B167" s="8" t="s">
        <v>46</v>
      </c>
      <c r="C167" s="8" t="s">
        <v>28</v>
      </c>
      <c r="D167" s="8" t="s">
        <v>74</v>
      </c>
      <c r="E167" s="8" t="s">
        <v>9</v>
      </c>
      <c r="F167" s="9">
        <v>3.2274490391832007</v>
      </c>
      <c r="G167" s="9">
        <v>0</v>
      </c>
      <c r="H167" s="9">
        <f t="shared" si="7"/>
        <v>3.2274490391832007</v>
      </c>
      <c r="I167" s="9">
        <v>0</v>
      </c>
      <c r="J167" s="9">
        <f t="shared" si="8"/>
        <v>3.2274490391832007</v>
      </c>
      <c r="K167" s="9">
        <f t="shared" si="9"/>
        <v>3.2274490391832007</v>
      </c>
      <c r="L167" s="9">
        <v>0</v>
      </c>
      <c r="M167" s="9">
        <v>0</v>
      </c>
      <c r="O167" s="9">
        <v>0</v>
      </c>
    </row>
    <row r="168" spans="1:15" s="12" customFormat="1" x14ac:dyDescent="0.2">
      <c r="A168" s="10" t="s">
        <v>57</v>
      </c>
      <c r="B168" s="10" t="s">
        <v>46</v>
      </c>
      <c r="C168" s="10" t="s">
        <v>28</v>
      </c>
      <c r="D168" s="10" t="s">
        <v>75</v>
      </c>
      <c r="E168" s="10" t="s">
        <v>9</v>
      </c>
      <c r="F168" s="11">
        <v>0.99779796069515825</v>
      </c>
      <c r="G168" s="11">
        <v>0</v>
      </c>
      <c r="H168" s="11">
        <f t="shared" si="7"/>
        <v>0.99779796069515825</v>
      </c>
      <c r="I168" s="11">
        <v>0</v>
      </c>
      <c r="J168" s="11">
        <f t="shared" si="8"/>
        <v>0.99779796069515825</v>
      </c>
      <c r="K168" s="9">
        <v>0</v>
      </c>
      <c r="L168" s="11">
        <v>0</v>
      </c>
      <c r="M168" s="9">
        <v>0</v>
      </c>
      <c r="O168" s="9">
        <v>0</v>
      </c>
    </row>
    <row r="169" spans="1:15" x14ac:dyDescent="0.2">
      <c r="A169" s="8" t="s">
        <v>57</v>
      </c>
      <c r="B169" s="8" t="s">
        <v>38</v>
      </c>
      <c r="C169" s="8" t="s">
        <v>28</v>
      </c>
      <c r="D169" s="8"/>
      <c r="E169" s="8" t="s">
        <v>5</v>
      </c>
      <c r="F169" s="9">
        <v>-182072.01714128017</v>
      </c>
      <c r="G169" s="9">
        <v>-24537.448554948787</v>
      </c>
      <c r="H169" s="9">
        <f t="shared" si="7"/>
        <v>-206609.46569622896</v>
      </c>
      <c r="I169" s="9">
        <v>-155067.30314568427</v>
      </c>
      <c r="J169" s="9">
        <f t="shared" si="8"/>
        <v>-51542.162550544686</v>
      </c>
      <c r="K169" s="9">
        <f t="shared" si="9"/>
        <v>-51542.162550544686</v>
      </c>
      <c r="L169" s="9">
        <v>-19779.756497441522</v>
      </c>
      <c r="M169" s="9">
        <v>0</v>
      </c>
      <c r="O169" s="9">
        <v>0</v>
      </c>
    </row>
    <row r="170" spans="1:15" x14ac:dyDescent="0.2">
      <c r="A170" s="8" t="s">
        <v>57</v>
      </c>
      <c r="B170" s="8" t="s">
        <v>38</v>
      </c>
      <c r="C170" s="8" t="s">
        <v>28</v>
      </c>
      <c r="D170" s="8"/>
      <c r="E170" s="8" t="s">
        <v>9</v>
      </c>
      <c r="F170" s="9">
        <v>-604606.25909987406</v>
      </c>
      <c r="G170" s="9">
        <v>-34224.55929377475</v>
      </c>
      <c r="H170" s="9">
        <f t="shared" si="7"/>
        <v>-638830.81839364883</v>
      </c>
      <c r="I170" s="9">
        <v>-603323.35788612254</v>
      </c>
      <c r="J170" s="9">
        <f t="shared" si="8"/>
        <v>-35507.460507526295</v>
      </c>
      <c r="K170" s="9">
        <f t="shared" si="9"/>
        <v>-35507.460507526295</v>
      </c>
      <c r="L170" s="9">
        <v>-24266.998578643343</v>
      </c>
      <c r="M170" s="9">
        <v>0</v>
      </c>
      <c r="O170" s="9">
        <v>0</v>
      </c>
    </row>
    <row r="171" spans="1:15" x14ac:dyDescent="0.2">
      <c r="A171" s="8" t="s">
        <v>57</v>
      </c>
      <c r="B171" s="8" t="s">
        <v>38</v>
      </c>
      <c r="C171" s="8" t="s">
        <v>28</v>
      </c>
      <c r="D171" s="8"/>
      <c r="E171" s="8" t="s">
        <v>0</v>
      </c>
      <c r="F171" s="9">
        <v>-9573676.0577765722</v>
      </c>
      <c r="G171" s="9">
        <v>-3312373.1565037663</v>
      </c>
      <c r="H171" s="9">
        <f t="shared" si="7"/>
        <v>-12886049.214280339</v>
      </c>
      <c r="I171" s="9">
        <v>-11251484.543189071</v>
      </c>
      <c r="J171" s="9">
        <f t="shared" si="8"/>
        <v>-1634564.6710912678</v>
      </c>
      <c r="K171" s="9">
        <f t="shared" si="9"/>
        <v>-1634564.6710912678</v>
      </c>
      <c r="L171" s="9">
        <v>-1215377.0784245071</v>
      </c>
      <c r="M171" s="9">
        <v>0</v>
      </c>
      <c r="O171" s="9">
        <v>0</v>
      </c>
    </row>
    <row r="172" spans="1:15" s="12" customFormat="1" x14ac:dyDescent="0.2">
      <c r="A172" s="10" t="s">
        <v>57</v>
      </c>
      <c r="B172" s="10" t="s">
        <v>38</v>
      </c>
      <c r="C172" s="10" t="s">
        <v>28</v>
      </c>
      <c r="D172" s="10" t="s">
        <v>12</v>
      </c>
      <c r="E172" s="10" t="s">
        <v>5</v>
      </c>
      <c r="F172" s="11">
        <v>-21.779998680071458</v>
      </c>
      <c r="G172" s="11">
        <v>-103.97199956044</v>
      </c>
      <c r="H172" s="11">
        <f t="shared" si="7"/>
        <v>-125.75199824051145</v>
      </c>
      <c r="I172" s="11">
        <v>-27.083320000440001</v>
      </c>
      <c r="J172" s="11">
        <f t="shared" si="8"/>
        <v>-98.668678240071458</v>
      </c>
      <c r="K172" s="11">
        <f t="shared" si="9"/>
        <v>-98.668678240071458</v>
      </c>
      <c r="L172" s="11">
        <v>0</v>
      </c>
      <c r="M172" s="9">
        <v>0</v>
      </c>
      <c r="O172" s="9">
        <v>0</v>
      </c>
    </row>
    <row r="173" spans="1:15" x14ac:dyDescent="0.2">
      <c r="A173" s="8" t="s">
        <v>57</v>
      </c>
      <c r="B173" s="8" t="s">
        <v>38</v>
      </c>
      <c r="C173" s="8" t="s">
        <v>28</v>
      </c>
      <c r="D173" s="8" t="s">
        <v>12</v>
      </c>
      <c r="E173" s="8" t="s">
        <v>9</v>
      </c>
      <c r="F173" s="9">
        <v>-18.483627610586002</v>
      </c>
      <c r="G173" s="9">
        <v>0</v>
      </c>
      <c r="H173" s="9">
        <f t="shared" si="7"/>
        <v>-18.483627610586002</v>
      </c>
      <c r="I173" s="9">
        <v>-18.307152386743685</v>
      </c>
      <c r="J173" s="9">
        <f t="shared" si="8"/>
        <v>-0.17647522384231706</v>
      </c>
      <c r="K173" s="9">
        <f t="shared" si="9"/>
        <v>-0.17647522384231706</v>
      </c>
      <c r="L173" s="9">
        <v>0</v>
      </c>
      <c r="M173" s="9">
        <v>0</v>
      </c>
      <c r="O173" s="9">
        <v>0</v>
      </c>
    </row>
    <row r="174" spans="1:15" x14ac:dyDescent="0.2">
      <c r="A174" s="8" t="s">
        <v>57</v>
      </c>
      <c r="B174" s="8" t="s">
        <v>38</v>
      </c>
      <c r="C174" s="8" t="s">
        <v>28</v>
      </c>
      <c r="D174" s="8" t="s">
        <v>12</v>
      </c>
      <c r="E174" s="8" t="s">
        <v>0</v>
      </c>
      <c r="F174" s="9">
        <v>-2614.3999995014992</v>
      </c>
      <c r="G174" s="9">
        <v>-33.950000000499998</v>
      </c>
      <c r="H174" s="9">
        <f t="shared" si="7"/>
        <v>-2648.3499995019993</v>
      </c>
      <c r="I174" s="9">
        <v>-2612.2940000024996</v>
      </c>
      <c r="J174" s="9">
        <f t="shared" si="8"/>
        <v>-36.055999499499649</v>
      </c>
      <c r="K174" s="9">
        <f t="shared" si="9"/>
        <v>-36.055999499499649</v>
      </c>
      <c r="L174" s="9">
        <v>-36.049999999999997</v>
      </c>
      <c r="M174" s="9">
        <v>0</v>
      </c>
      <c r="O174" s="9">
        <v>0</v>
      </c>
    </row>
    <row r="175" spans="1:15" x14ac:dyDescent="0.2">
      <c r="A175" s="8" t="s">
        <v>57</v>
      </c>
      <c r="B175" s="8" t="s">
        <v>38</v>
      </c>
      <c r="C175" s="8" t="s">
        <v>28</v>
      </c>
      <c r="D175" s="8" t="s">
        <v>71</v>
      </c>
      <c r="E175" s="8" t="s">
        <v>5</v>
      </c>
      <c r="F175" s="9">
        <v>-20591.206896900188</v>
      </c>
      <c r="G175" s="9">
        <v>0</v>
      </c>
      <c r="H175" s="9">
        <f t="shared" si="7"/>
        <v>-20591.206896900188</v>
      </c>
      <c r="I175" s="9">
        <v>-19259.050352233346</v>
      </c>
      <c r="J175" s="9">
        <f t="shared" si="8"/>
        <v>-1332.1565446668428</v>
      </c>
      <c r="K175" s="9">
        <v>0</v>
      </c>
      <c r="L175" s="9">
        <v>0</v>
      </c>
      <c r="M175" s="9">
        <v>0</v>
      </c>
      <c r="O175" s="9">
        <v>0</v>
      </c>
    </row>
    <row r="176" spans="1:15" x14ac:dyDescent="0.2">
      <c r="A176" s="8" t="s">
        <v>57</v>
      </c>
      <c r="B176" s="8" t="s">
        <v>38</v>
      </c>
      <c r="C176" s="8" t="s">
        <v>28</v>
      </c>
      <c r="D176" s="8" t="s">
        <v>71</v>
      </c>
      <c r="E176" s="8" t="s">
        <v>9</v>
      </c>
      <c r="F176" s="9">
        <v>-7515.9059114294314</v>
      </c>
      <c r="G176" s="9">
        <v>0</v>
      </c>
      <c r="H176" s="9">
        <f t="shared" si="7"/>
        <v>-7515.9059114294314</v>
      </c>
      <c r="I176" s="9">
        <v>-7393.755759895771</v>
      </c>
      <c r="J176" s="9">
        <f t="shared" si="8"/>
        <v>-122.15015153366039</v>
      </c>
      <c r="K176" s="9">
        <v>0</v>
      </c>
      <c r="L176" s="9">
        <v>0</v>
      </c>
      <c r="M176" s="9">
        <v>0</v>
      </c>
      <c r="O176" s="9">
        <v>0</v>
      </c>
    </row>
    <row r="177" spans="1:15" x14ac:dyDescent="0.2">
      <c r="A177" s="8" t="s">
        <v>57</v>
      </c>
      <c r="B177" s="8" t="s">
        <v>38</v>
      </c>
      <c r="C177" s="8" t="s">
        <v>28</v>
      </c>
      <c r="D177" s="8" t="s">
        <v>71</v>
      </c>
      <c r="E177" s="8" t="s">
        <v>0</v>
      </c>
      <c r="F177" s="9">
        <v>-760088.78663715185</v>
      </c>
      <c r="G177" s="9">
        <v>0</v>
      </c>
      <c r="H177" s="9">
        <f t="shared" si="7"/>
        <v>-760088.78663715185</v>
      </c>
      <c r="I177" s="9">
        <v>-759464.48211616976</v>
      </c>
      <c r="J177" s="9">
        <f t="shared" si="8"/>
        <v>-624.3045209820848</v>
      </c>
      <c r="K177" s="9">
        <v>0</v>
      </c>
      <c r="L177" s="9">
        <v>0</v>
      </c>
      <c r="M177" s="9">
        <v>0</v>
      </c>
      <c r="O177" s="9">
        <v>0</v>
      </c>
    </row>
    <row r="178" spans="1:15" s="12" customFormat="1" x14ac:dyDescent="0.2">
      <c r="A178" s="10" t="s">
        <v>57</v>
      </c>
      <c r="B178" s="10" t="s">
        <v>38</v>
      </c>
      <c r="C178" s="10" t="s">
        <v>28</v>
      </c>
      <c r="D178" s="10" t="s">
        <v>72</v>
      </c>
      <c r="E178" s="10" t="s">
        <v>5</v>
      </c>
      <c r="F178" s="11">
        <v>-19628.000000010001</v>
      </c>
      <c r="G178" s="11">
        <v>0</v>
      </c>
      <c r="H178" s="11">
        <f t="shared" si="7"/>
        <v>-19628.000000010001</v>
      </c>
      <c r="I178" s="11">
        <v>-14569.26984075315</v>
      </c>
      <c r="J178" s="11">
        <f t="shared" si="8"/>
        <v>-5058.730159256851</v>
      </c>
      <c r="K178" s="11">
        <f t="shared" si="9"/>
        <v>-5058.730159256851</v>
      </c>
      <c r="L178" s="11">
        <v>0</v>
      </c>
      <c r="M178" s="9">
        <v>0</v>
      </c>
      <c r="O178" s="9">
        <v>0</v>
      </c>
    </row>
    <row r="179" spans="1:15" x14ac:dyDescent="0.2">
      <c r="A179" s="8" t="s">
        <v>57</v>
      </c>
      <c r="B179" s="8" t="s">
        <v>38</v>
      </c>
      <c r="C179" s="8" t="s">
        <v>28</v>
      </c>
      <c r="D179" s="8" t="s">
        <v>17</v>
      </c>
      <c r="E179" s="8" t="s">
        <v>5</v>
      </c>
      <c r="F179" s="9">
        <v>0</v>
      </c>
      <c r="G179" s="9">
        <v>0</v>
      </c>
      <c r="H179" s="9">
        <f t="shared" si="7"/>
        <v>0</v>
      </c>
      <c r="I179" s="9">
        <v>-2.2600986496658102</v>
      </c>
      <c r="J179" s="9">
        <f t="shared" si="8"/>
        <v>2.2600986496658102</v>
      </c>
      <c r="K179" s="9">
        <f t="shared" si="9"/>
        <v>2.2600986496658102</v>
      </c>
      <c r="L179" s="9">
        <v>0</v>
      </c>
      <c r="M179" s="9">
        <v>0</v>
      </c>
      <c r="O179" s="9">
        <v>0</v>
      </c>
    </row>
    <row r="180" spans="1:15" x14ac:dyDescent="0.2">
      <c r="A180" s="8" t="s">
        <v>57</v>
      </c>
      <c r="B180" s="8" t="s">
        <v>38</v>
      </c>
      <c r="C180" s="8" t="s">
        <v>28</v>
      </c>
      <c r="D180" s="8" t="s">
        <v>17</v>
      </c>
      <c r="E180" s="8" t="s">
        <v>9</v>
      </c>
      <c r="F180" s="9">
        <v>-6979.5793131967666</v>
      </c>
      <c r="G180" s="9">
        <v>0</v>
      </c>
      <c r="H180" s="9">
        <f t="shared" si="7"/>
        <v>-6979.5793131967666</v>
      </c>
      <c r="I180" s="9">
        <v>-9388.7211206450702</v>
      </c>
      <c r="J180" s="9">
        <f t="shared" si="8"/>
        <v>2409.1418074483036</v>
      </c>
      <c r="K180" s="9">
        <f t="shared" si="9"/>
        <v>2409.1418074483036</v>
      </c>
      <c r="L180" s="9">
        <v>407.94316451145266</v>
      </c>
      <c r="M180" s="9">
        <v>0</v>
      </c>
      <c r="O180" s="9">
        <v>0</v>
      </c>
    </row>
    <row r="181" spans="1:15" x14ac:dyDescent="0.2">
      <c r="A181" s="8" t="s">
        <v>57</v>
      </c>
      <c r="B181" s="8" t="s">
        <v>38</v>
      </c>
      <c r="C181" s="8" t="s">
        <v>28</v>
      </c>
      <c r="D181" s="8" t="s">
        <v>17</v>
      </c>
      <c r="E181" s="8" t="s">
        <v>0</v>
      </c>
      <c r="F181" s="9">
        <v>-666337.7852740495</v>
      </c>
      <c r="G181" s="9">
        <v>0</v>
      </c>
      <c r="H181" s="9">
        <f t="shared" si="7"/>
        <v>-666337.7852740495</v>
      </c>
      <c r="I181" s="9">
        <v>-612682.69826420245</v>
      </c>
      <c r="J181" s="9">
        <f t="shared" si="8"/>
        <v>-53655.087009847048</v>
      </c>
      <c r="K181" s="9">
        <f t="shared" si="9"/>
        <v>-53655.087009847048</v>
      </c>
      <c r="L181" s="9">
        <v>-53642.442947320043</v>
      </c>
      <c r="M181" s="9">
        <v>-240754.99630987516</v>
      </c>
      <c r="O181" s="9">
        <v>0</v>
      </c>
    </row>
    <row r="182" spans="1:15" x14ac:dyDescent="0.2">
      <c r="A182" s="8" t="s">
        <v>57</v>
      </c>
      <c r="B182" s="8" t="s">
        <v>38</v>
      </c>
      <c r="C182" s="8" t="s">
        <v>28</v>
      </c>
      <c r="D182" s="8" t="s">
        <v>77</v>
      </c>
      <c r="E182" s="8" t="s">
        <v>0</v>
      </c>
      <c r="F182" s="9">
        <v>-5000.0000000099999</v>
      </c>
      <c r="G182" s="9">
        <v>0</v>
      </c>
      <c r="H182" s="9">
        <f t="shared" si="7"/>
        <v>-5000.0000000099999</v>
      </c>
      <c r="I182" s="9">
        <v>-5000.0000000099999</v>
      </c>
      <c r="J182" s="9">
        <f t="shared" ref="J182:J209" si="10">H182-I182</f>
        <v>0</v>
      </c>
      <c r="K182" s="9">
        <f t="shared" si="9"/>
        <v>0</v>
      </c>
      <c r="L182" s="9">
        <v>0</v>
      </c>
      <c r="M182" s="9">
        <v>0</v>
      </c>
      <c r="O182" s="9">
        <v>0</v>
      </c>
    </row>
    <row r="183" spans="1:15" x14ac:dyDescent="0.2">
      <c r="A183" s="8" t="s">
        <v>57</v>
      </c>
      <c r="B183" s="8" t="s">
        <v>38</v>
      </c>
      <c r="C183" s="8" t="s">
        <v>28</v>
      </c>
      <c r="D183" s="8" t="s">
        <v>22</v>
      </c>
      <c r="E183" s="8" t="s">
        <v>9</v>
      </c>
      <c r="F183" s="9">
        <v>-18591.372179313938</v>
      </c>
      <c r="G183" s="9">
        <v>0</v>
      </c>
      <c r="H183" s="9">
        <f t="shared" si="7"/>
        <v>-18591.372179313938</v>
      </c>
      <c r="I183" s="9">
        <v>-21012.438802905748</v>
      </c>
      <c r="J183" s="9">
        <f t="shared" si="10"/>
        <v>2421.0666235918106</v>
      </c>
      <c r="K183" s="9">
        <f t="shared" si="9"/>
        <v>2421.0666235918106</v>
      </c>
      <c r="L183" s="9">
        <v>794.48704678029537</v>
      </c>
      <c r="M183" s="9">
        <v>0</v>
      </c>
      <c r="O183" s="9">
        <v>0</v>
      </c>
    </row>
    <row r="184" spans="1:15" x14ac:dyDescent="0.2">
      <c r="A184" s="8" t="s">
        <v>57</v>
      </c>
      <c r="B184" s="8" t="s">
        <v>38</v>
      </c>
      <c r="C184" s="8" t="s">
        <v>28</v>
      </c>
      <c r="D184" s="8" t="s">
        <v>80</v>
      </c>
      <c r="E184" s="8" t="s">
        <v>9</v>
      </c>
      <c r="F184" s="9">
        <v>0</v>
      </c>
      <c r="G184" s="9">
        <v>0</v>
      </c>
      <c r="H184" s="9">
        <f t="shared" si="7"/>
        <v>0</v>
      </c>
      <c r="I184" s="9">
        <v>-0.70844000813919983</v>
      </c>
      <c r="J184" s="9">
        <f t="shared" si="10"/>
        <v>0.70844000813919983</v>
      </c>
      <c r="K184" s="9">
        <f t="shared" si="9"/>
        <v>0.70844000813919983</v>
      </c>
      <c r="L184" s="9">
        <v>0</v>
      </c>
      <c r="M184" s="9">
        <v>0</v>
      </c>
      <c r="O184" s="9">
        <v>0</v>
      </c>
    </row>
    <row r="185" spans="1:15" x14ac:dyDescent="0.2">
      <c r="A185" s="8" t="s">
        <v>57</v>
      </c>
      <c r="B185" s="8" t="s">
        <v>38</v>
      </c>
      <c r="C185" s="8" t="s">
        <v>28</v>
      </c>
      <c r="D185" s="8" t="s">
        <v>81</v>
      </c>
      <c r="E185" s="8" t="s">
        <v>9</v>
      </c>
      <c r="F185" s="9">
        <v>-0.25642427366790504</v>
      </c>
      <c r="G185" s="9">
        <v>-4.8330673447701491</v>
      </c>
      <c r="H185" s="9">
        <f t="shared" ref="H185:H248" si="11">F185+G185</f>
        <v>-5.0894916184380543</v>
      </c>
      <c r="I185" s="9">
        <v>-0.8756000081391998</v>
      </c>
      <c r="J185" s="9">
        <f t="shared" si="10"/>
        <v>-4.2138916102988544</v>
      </c>
      <c r="K185" s="9">
        <f t="shared" ref="K185:K209" si="12">J185</f>
        <v>-4.2138916102988544</v>
      </c>
      <c r="L185" s="9">
        <v>0</v>
      </c>
      <c r="M185" s="9">
        <v>0</v>
      </c>
      <c r="O185" s="9">
        <v>0</v>
      </c>
    </row>
    <row r="186" spans="1:15" x14ac:dyDescent="0.2">
      <c r="A186" s="8" t="s">
        <v>57</v>
      </c>
      <c r="B186" s="8" t="s">
        <v>38</v>
      </c>
      <c r="C186" s="8" t="s">
        <v>28</v>
      </c>
      <c r="D186" s="8" t="s">
        <v>73</v>
      </c>
      <c r="E186" s="8" t="s">
        <v>0</v>
      </c>
      <c r="F186" s="9">
        <v>0</v>
      </c>
      <c r="G186" s="9">
        <v>-3005.3499995050006</v>
      </c>
      <c r="H186" s="9">
        <f t="shared" si="11"/>
        <v>-3005.3499995050006</v>
      </c>
      <c r="I186" s="9">
        <v>-3002.8694000074197</v>
      </c>
      <c r="J186" s="9">
        <f t="shared" si="10"/>
        <v>-2.4805994975808972</v>
      </c>
      <c r="K186" s="9">
        <f t="shared" si="12"/>
        <v>-2.4805994975808972</v>
      </c>
      <c r="L186" s="9">
        <v>0</v>
      </c>
      <c r="M186" s="9">
        <v>0</v>
      </c>
      <c r="O186" s="9">
        <v>0</v>
      </c>
    </row>
    <row r="187" spans="1:15" x14ac:dyDescent="0.2">
      <c r="A187" s="8" t="s">
        <v>57</v>
      </c>
      <c r="B187" s="8" t="s">
        <v>38</v>
      </c>
      <c r="C187" s="8" t="s">
        <v>28</v>
      </c>
      <c r="D187" s="8" t="s">
        <v>23</v>
      </c>
      <c r="E187" s="8" t="s">
        <v>9</v>
      </c>
      <c r="F187" s="9">
        <v>-10168.790821762514</v>
      </c>
      <c r="G187" s="9">
        <v>0</v>
      </c>
      <c r="H187" s="9">
        <f t="shared" si="11"/>
        <v>-10168.790821762514</v>
      </c>
      <c r="I187" s="9">
        <v>-1691.6351484099253</v>
      </c>
      <c r="J187" s="9">
        <f t="shared" si="10"/>
        <v>-8477.1556733525886</v>
      </c>
      <c r="K187" s="9">
        <f t="shared" si="12"/>
        <v>-8477.1556733525886</v>
      </c>
      <c r="L187" s="9">
        <v>-6102.5477054409903</v>
      </c>
      <c r="M187" s="9">
        <v>-8477.1556733525904</v>
      </c>
      <c r="O187" s="9">
        <v>0</v>
      </c>
    </row>
    <row r="188" spans="1:15" x14ac:dyDescent="0.2">
      <c r="A188" s="8" t="s">
        <v>57</v>
      </c>
      <c r="B188" s="8" t="s">
        <v>38</v>
      </c>
      <c r="C188" s="8" t="s">
        <v>28</v>
      </c>
      <c r="D188" s="8" t="s">
        <v>82</v>
      </c>
      <c r="E188" s="8" t="s">
        <v>5</v>
      </c>
      <c r="F188" s="9">
        <v>0</v>
      </c>
      <c r="G188" s="9">
        <v>-18783.000000010001</v>
      </c>
      <c r="H188" s="9">
        <f t="shared" si="11"/>
        <v>-18783.000000010001</v>
      </c>
      <c r="I188" s="9">
        <v>-18659.670000080001</v>
      </c>
      <c r="J188" s="9">
        <f t="shared" si="10"/>
        <v>-123.32999992999976</v>
      </c>
      <c r="K188" s="9">
        <v>0</v>
      </c>
      <c r="L188" s="9">
        <v>0</v>
      </c>
      <c r="M188" s="9">
        <v>0</v>
      </c>
      <c r="O188" s="9">
        <v>-123.32999992999976</v>
      </c>
    </row>
    <row r="189" spans="1:15" x14ac:dyDescent="0.2">
      <c r="A189" s="8" t="s">
        <v>57</v>
      </c>
      <c r="B189" s="8" t="s">
        <v>38</v>
      </c>
      <c r="C189" s="8" t="s">
        <v>28</v>
      </c>
      <c r="D189" s="8" t="s">
        <v>74</v>
      </c>
      <c r="E189" s="8" t="s">
        <v>9</v>
      </c>
      <c r="F189" s="9">
        <v>2.1263077747204182</v>
      </c>
      <c r="G189" s="9">
        <v>0</v>
      </c>
      <c r="H189" s="9">
        <f t="shared" si="11"/>
        <v>2.1263077747204182</v>
      </c>
      <c r="I189" s="9">
        <v>0</v>
      </c>
      <c r="J189" s="9">
        <f t="shared" si="10"/>
        <v>2.1263077747204182</v>
      </c>
      <c r="K189" s="9">
        <f t="shared" si="12"/>
        <v>2.1263077747204182</v>
      </c>
      <c r="L189" s="9">
        <v>0</v>
      </c>
      <c r="M189" s="9">
        <v>0</v>
      </c>
      <c r="O189" s="9">
        <v>0</v>
      </c>
    </row>
    <row r="190" spans="1:15" x14ac:dyDescent="0.2">
      <c r="A190" s="8" t="s">
        <v>57</v>
      </c>
      <c r="B190" s="8" t="s">
        <v>38</v>
      </c>
      <c r="C190" s="8" t="s">
        <v>28</v>
      </c>
      <c r="D190" s="8" t="s">
        <v>18</v>
      </c>
      <c r="E190" s="8" t="s">
        <v>9</v>
      </c>
      <c r="F190" s="9">
        <v>0</v>
      </c>
      <c r="G190" s="9">
        <v>0</v>
      </c>
      <c r="H190" s="9">
        <f t="shared" si="11"/>
        <v>0</v>
      </c>
      <c r="I190" s="9">
        <v>-1928.6397712963515</v>
      </c>
      <c r="J190" s="9">
        <f t="shared" si="10"/>
        <v>1928.6397712963515</v>
      </c>
      <c r="K190" s="9">
        <f t="shared" si="12"/>
        <v>1928.6397712963515</v>
      </c>
      <c r="L190" s="9">
        <v>0</v>
      </c>
      <c r="M190" s="9">
        <v>0</v>
      </c>
      <c r="O190" s="9">
        <v>0</v>
      </c>
    </row>
    <row r="191" spans="1:15" x14ac:dyDescent="0.2">
      <c r="A191" s="8" t="s">
        <v>57</v>
      </c>
      <c r="B191" s="8" t="s">
        <v>38</v>
      </c>
      <c r="C191" s="8" t="s">
        <v>28</v>
      </c>
      <c r="D191" s="8" t="s">
        <v>75</v>
      </c>
      <c r="E191" s="8" t="s">
        <v>9</v>
      </c>
      <c r="F191" s="9">
        <v>0.65736330673338617</v>
      </c>
      <c r="G191" s="9">
        <v>0</v>
      </c>
      <c r="H191" s="9">
        <f t="shared" si="11"/>
        <v>0.65736330673338617</v>
      </c>
      <c r="I191" s="9">
        <v>0</v>
      </c>
      <c r="J191" s="9">
        <f t="shared" si="10"/>
        <v>0.65736330673338617</v>
      </c>
      <c r="K191" s="9">
        <v>0</v>
      </c>
      <c r="L191" s="9">
        <v>0</v>
      </c>
      <c r="M191" s="9">
        <v>0</v>
      </c>
      <c r="O191" s="9">
        <v>0</v>
      </c>
    </row>
    <row r="192" spans="1:15" x14ac:dyDescent="0.2">
      <c r="A192" s="8" t="s">
        <v>57</v>
      </c>
      <c r="B192" s="8" t="s">
        <v>38</v>
      </c>
      <c r="C192" s="8" t="s">
        <v>28</v>
      </c>
      <c r="D192" s="8" t="s">
        <v>79</v>
      </c>
      <c r="E192" s="8" t="s">
        <v>0</v>
      </c>
      <c r="F192" s="9">
        <v>0</v>
      </c>
      <c r="G192" s="9">
        <v>-29730.299990973559</v>
      </c>
      <c r="H192" s="9">
        <f t="shared" si="11"/>
        <v>-29730.299990973559</v>
      </c>
      <c r="I192" s="9">
        <v>-29730.16892042262</v>
      </c>
      <c r="J192" s="9">
        <f t="shared" si="10"/>
        <v>-0.13107055093860254</v>
      </c>
      <c r="K192" s="9">
        <f t="shared" si="12"/>
        <v>-0.13107055093860254</v>
      </c>
      <c r="L192" s="9">
        <v>0</v>
      </c>
      <c r="M192" s="9">
        <v>0</v>
      </c>
      <c r="O192" s="9">
        <v>0</v>
      </c>
    </row>
    <row r="193" spans="1:15" x14ac:dyDescent="0.2">
      <c r="A193" s="8" t="s">
        <v>57</v>
      </c>
      <c r="B193" s="8" t="s">
        <v>41</v>
      </c>
      <c r="C193" s="8" t="s">
        <v>28</v>
      </c>
      <c r="D193" s="8"/>
      <c r="E193" s="8" t="s">
        <v>5</v>
      </c>
      <c r="F193" s="9">
        <v>-369378.12053652696</v>
      </c>
      <c r="G193" s="9">
        <v>-36235.989466039806</v>
      </c>
      <c r="H193" s="9">
        <f t="shared" si="11"/>
        <v>-405614.11000256677</v>
      </c>
      <c r="I193" s="9">
        <v>-404345.49698738835</v>
      </c>
      <c r="J193" s="9">
        <f t="shared" si="10"/>
        <v>-1268.6130151784164</v>
      </c>
      <c r="K193" s="9">
        <f t="shared" si="12"/>
        <v>-1268.6130151784164</v>
      </c>
      <c r="L193" s="9">
        <v>-24322.484399058594</v>
      </c>
      <c r="M193" s="9">
        <v>0</v>
      </c>
      <c r="O193" s="9">
        <v>0</v>
      </c>
    </row>
    <row r="194" spans="1:15" x14ac:dyDescent="0.2">
      <c r="A194" s="8" t="s">
        <v>57</v>
      </c>
      <c r="B194" s="8" t="s">
        <v>41</v>
      </c>
      <c r="C194" s="8" t="s">
        <v>28</v>
      </c>
      <c r="D194" s="8"/>
      <c r="E194" s="8" t="s">
        <v>16</v>
      </c>
      <c r="F194" s="9">
        <v>-66276736.999980077</v>
      </c>
      <c r="G194" s="9">
        <v>-40677.000000020002</v>
      </c>
      <c r="H194" s="9">
        <f t="shared" si="11"/>
        <v>-66317413.999980099</v>
      </c>
      <c r="I194" s="9">
        <v>-66314737.000000007</v>
      </c>
      <c r="J194" s="9">
        <f t="shared" si="10"/>
        <v>-2676.9999800920486</v>
      </c>
      <c r="K194" s="9">
        <f t="shared" si="12"/>
        <v>-2676.9999800920486</v>
      </c>
      <c r="L194" s="9">
        <v>-2677</v>
      </c>
      <c r="M194" s="9">
        <v>0</v>
      </c>
      <c r="O194" s="9">
        <v>0</v>
      </c>
    </row>
    <row r="195" spans="1:15" x14ac:dyDescent="0.2">
      <c r="A195" s="8" t="s">
        <v>57</v>
      </c>
      <c r="B195" s="8" t="s">
        <v>41</v>
      </c>
      <c r="C195" s="8" t="s">
        <v>28</v>
      </c>
      <c r="D195" s="8"/>
      <c r="E195" s="8" t="s">
        <v>11</v>
      </c>
      <c r="F195" s="9">
        <v>-454861.38710362202</v>
      </c>
      <c r="G195" s="9">
        <v>-268722.54493358079</v>
      </c>
      <c r="H195" s="9">
        <f t="shared" si="11"/>
        <v>-723583.93203720287</v>
      </c>
      <c r="I195" s="9">
        <v>-704043.16283229634</v>
      </c>
      <c r="J195" s="9">
        <f t="shared" si="10"/>
        <v>-19540.769204906537</v>
      </c>
      <c r="K195" s="9">
        <f t="shared" si="12"/>
        <v>-19540.769204906537</v>
      </c>
      <c r="L195" s="9">
        <v>-1712.9200984939653</v>
      </c>
      <c r="M195" s="9">
        <v>0</v>
      </c>
      <c r="O195" s="9">
        <v>0</v>
      </c>
    </row>
    <row r="196" spans="1:15" x14ac:dyDescent="0.2">
      <c r="A196" s="8" t="s">
        <v>57</v>
      </c>
      <c r="B196" s="8" t="s">
        <v>41</v>
      </c>
      <c r="C196" s="8" t="s">
        <v>28</v>
      </c>
      <c r="D196" s="8"/>
      <c r="E196" s="8" t="s">
        <v>9</v>
      </c>
      <c r="F196" s="9">
        <v>-181544.01688024445</v>
      </c>
      <c r="G196" s="9">
        <v>-9396.5011379098032</v>
      </c>
      <c r="H196" s="9">
        <f t="shared" si="11"/>
        <v>-190940.51801815425</v>
      </c>
      <c r="I196" s="9">
        <v>-160424.15054695815</v>
      </c>
      <c r="J196" s="9">
        <f t="shared" si="10"/>
        <v>-30516.367471196107</v>
      </c>
      <c r="K196" s="9">
        <f t="shared" si="12"/>
        <v>-30516.367471196107</v>
      </c>
      <c r="L196" s="9">
        <v>-31942.604975817656</v>
      </c>
      <c r="M196" s="9">
        <v>0</v>
      </c>
      <c r="O196" s="9">
        <v>0</v>
      </c>
    </row>
    <row r="197" spans="1:15" x14ac:dyDescent="0.2">
      <c r="A197" s="8" t="s">
        <v>57</v>
      </c>
      <c r="B197" s="8" t="s">
        <v>41</v>
      </c>
      <c r="C197" s="8" t="s">
        <v>28</v>
      </c>
      <c r="D197" s="8" t="s">
        <v>12</v>
      </c>
      <c r="E197" s="8" t="s">
        <v>11</v>
      </c>
      <c r="F197" s="9">
        <v>5.4715808772698438E-8</v>
      </c>
      <c r="G197" s="9">
        <v>-6.719622509084429</v>
      </c>
      <c r="H197" s="9">
        <f t="shared" si="11"/>
        <v>-6.7196224543686203</v>
      </c>
      <c r="I197" s="9">
        <v>-73.076923077692314</v>
      </c>
      <c r="J197" s="9">
        <f t="shared" si="10"/>
        <v>66.357300623323695</v>
      </c>
      <c r="K197" s="9">
        <f t="shared" si="12"/>
        <v>66.357300623323695</v>
      </c>
      <c r="L197" s="9">
        <v>-7.2361192430091661</v>
      </c>
      <c r="M197" s="9">
        <v>0</v>
      </c>
      <c r="O197" s="9">
        <v>0</v>
      </c>
    </row>
    <row r="198" spans="1:15" x14ac:dyDescent="0.2">
      <c r="A198" s="8" t="s">
        <v>57</v>
      </c>
      <c r="B198" s="8" t="s">
        <v>41</v>
      </c>
      <c r="C198" s="8" t="s">
        <v>28</v>
      </c>
      <c r="D198" s="8" t="s">
        <v>12</v>
      </c>
      <c r="E198" s="8" t="s">
        <v>9</v>
      </c>
      <c r="F198" s="9">
        <v>-5.3104627989373618</v>
      </c>
      <c r="G198" s="9">
        <v>0</v>
      </c>
      <c r="H198" s="9">
        <f t="shared" si="11"/>
        <v>-5.3104627989373618</v>
      </c>
      <c r="I198" s="9">
        <v>-5.3752519703735757</v>
      </c>
      <c r="J198" s="9">
        <f t="shared" si="10"/>
        <v>6.4789171436213877E-2</v>
      </c>
      <c r="K198" s="9">
        <f t="shared" si="12"/>
        <v>6.4789171436213877E-2</v>
      </c>
      <c r="L198" s="9">
        <v>0</v>
      </c>
      <c r="M198" s="9">
        <v>0</v>
      </c>
      <c r="O198" s="9">
        <v>0</v>
      </c>
    </row>
    <row r="199" spans="1:15" x14ac:dyDescent="0.2">
      <c r="A199" s="8" t="s">
        <v>57</v>
      </c>
      <c r="B199" s="8" t="s">
        <v>41</v>
      </c>
      <c r="C199" s="8" t="s">
        <v>28</v>
      </c>
      <c r="D199" s="8" t="s">
        <v>71</v>
      </c>
      <c r="E199" s="8" t="s">
        <v>5</v>
      </c>
      <c r="F199" s="9">
        <v>-30568.858909921899</v>
      </c>
      <c r="G199" s="9">
        <v>0</v>
      </c>
      <c r="H199" s="9">
        <f t="shared" si="11"/>
        <v>-30568.858909921899</v>
      </c>
      <c r="I199" s="9">
        <v>-31706.561649256208</v>
      </c>
      <c r="J199" s="9">
        <f t="shared" si="10"/>
        <v>1137.7027393343087</v>
      </c>
      <c r="K199" s="9">
        <v>0</v>
      </c>
      <c r="L199" s="9">
        <v>0</v>
      </c>
      <c r="M199" s="9">
        <v>0</v>
      </c>
      <c r="O199" s="9">
        <v>0</v>
      </c>
    </row>
    <row r="200" spans="1:15" x14ac:dyDescent="0.2">
      <c r="A200" s="8" t="s">
        <v>57</v>
      </c>
      <c r="B200" s="8" t="s">
        <v>41</v>
      </c>
      <c r="C200" s="8" t="s">
        <v>28</v>
      </c>
      <c r="D200" s="8" t="s">
        <v>71</v>
      </c>
      <c r="E200" s="8" t="s">
        <v>11</v>
      </c>
      <c r="F200" s="9">
        <v>-56118.790659074526</v>
      </c>
      <c r="G200" s="9">
        <v>0</v>
      </c>
      <c r="H200" s="9">
        <f t="shared" si="11"/>
        <v>-56118.790659074526</v>
      </c>
      <c r="I200" s="9">
        <v>-41851.0321007737</v>
      </c>
      <c r="J200" s="9">
        <f t="shared" si="10"/>
        <v>-14267.758558300826</v>
      </c>
      <c r="K200" s="9">
        <v>0</v>
      </c>
      <c r="L200" s="9">
        <v>0</v>
      </c>
      <c r="M200" s="9">
        <v>0</v>
      </c>
      <c r="O200" s="9">
        <v>0</v>
      </c>
    </row>
    <row r="201" spans="1:15" x14ac:dyDescent="0.2">
      <c r="A201" s="8" t="s">
        <v>57</v>
      </c>
      <c r="B201" s="8" t="s">
        <v>41</v>
      </c>
      <c r="C201" s="8" t="s">
        <v>28</v>
      </c>
      <c r="D201" s="8" t="s">
        <v>71</v>
      </c>
      <c r="E201" s="8" t="s">
        <v>9</v>
      </c>
      <c r="F201" s="9">
        <v>-1572.7949027669324</v>
      </c>
      <c r="G201" s="9">
        <v>0</v>
      </c>
      <c r="H201" s="9">
        <f t="shared" si="11"/>
        <v>-1572.7949027669324</v>
      </c>
      <c r="I201" s="9">
        <v>-1504.1989060010615</v>
      </c>
      <c r="J201" s="9">
        <f t="shared" si="10"/>
        <v>-68.59599676587095</v>
      </c>
      <c r="K201" s="9">
        <v>0</v>
      </c>
      <c r="L201" s="9">
        <v>0</v>
      </c>
      <c r="M201" s="9">
        <v>0</v>
      </c>
      <c r="O201" s="9">
        <v>0</v>
      </c>
    </row>
    <row r="202" spans="1:15" x14ac:dyDescent="0.2">
      <c r="A202" s="8" t="s">
        <v>57</v>
      </c>
      <c r="B202" s="8" t="s">
        <v>41</v>
      </c>
      <c r="C202" s="8" t="s">
        <v>28</v>
      </c>
      <c r="D202" s="8" t="s">
        <v>72</v>
      </c>
      <c r="E202" s="8" t="s">
        <v>5</v>
      </c>
      <c r="F202" s="9">
        <v>0</v>
      </c>
      <c r="G202" s="9">
        <v>0</v>
      </c>
      <c r="H202" s="9">
        <f t="shared" si="11"/>
        <v>0</v>
      </c>
      <c r="I202" s="9">
        <v>-27.650352683393159</v>
      </c>
      <c r="J202" s="9">
        <f t="shared" si="10"/>
        <v>27.650352683393159</v>
      </c>
      <c r="K202" s="9">
        <f t="shared" si="12"/>
        <v>27.650352683393159</v>
      </c>
      <c r="L202" s="9">
        <v>0</v>
      </c>
      <c r="M202" s="9">
        <v>0</v>
      </c>
      <c r="O202" s="9">
        <v>0</v>
      </c>
    </row>
    <row r="203" spans="1:15" x14ac:dyDescent="0.2">
      <c r="A203" s="8" t="s">
        <v>57</v>
      </c>
      <c r="B203" s="8" t="s">
        <v>41</v>
      </c>
      <c r="C203" s="8" t="s">
        <v>28</v>
      </c>
      <c r="D203" s="8" t="s">
        <v>17</v>
      </c>
      <c r="E203" s="8" t="s">
        <v>5</v>
      </c>
      <c r="F203" s="9">
        <v>-41556.499990011267</v>
      </c>
      <c r="G203" s="9">
        <v>0</v>
      </c>
      <c r="H203" s="9">
        <f t="shared" si="11"/>
        <v>-41556.499990011267</v>
      </c>
      <c r="I203" s="9">
        <v>-36420.774296013115</v>
      </c>
      <c r="J203" s="9">
        <f t="shared" si="10"/>
        <v>-5135.7256939981526</v>
      </c>
      <c r="K203" s="9">
        <f t="shared" si="12"/>
        <v>-5135.7256939981526</v>
      </c>
      <c r="L203" s="9">
        <v>-5129.0064999999995</v>
      </c>
      <c r="M203" s="9">
        <v>0</v>
      </c>
      <c r="O203" s="9">
        <v>0</v>
      </c>
    </row>
    <row r="204" spans="1:15" x14ac:dyDescent="0.2">
      <c r="A204" s="8" t="s">
        <v>57</v>
      </c>
      <c r="B204" s="8" t="s">
        <v>41</v>
      </c>
      <c r="C204" s="8" t="s">
        <v>28</v>
      </c>
      <c r="D204" s="8" t="s">
        <v>17</v>
      </c>
      <c r="E204" s="8" t="s">
        <v>16</v>
      </c>
      <c r="F204" s="9">
        <v>-14989752.999990009</v>
      </c>
      <c r="G204" s="9">
        <v>0</v>
      </c>
      <c r="H204" s="9">
        <f t="shared" si="11"/>
        <v>-14989752.999990009</v>
      </c>
      <c r="I204" s="9">
        <v>-14989753.000000009</v>
      </c>
      <c r="J204" s="9">
        <f t="shared" si="10"/>
        <v>1.0000541806221008E-5</v>
      </c>
      <c r="K204" s="9">
        <f t="shared" si="12"/>
        <v>1.0000541806221008E-5</v>
      </c>
      <c r="L204" s="9">
        <v>0</v>
      </c>
      <c r="M204" s="9">
        <v>0</v>
      </c>
      <c r="O204" s="9">
        <v>0</v>
      </c>
    </row>
    <row r="205" spans="1:15" x14ac:dyDescent="0.2">
      <c r="A205" s="8" t="s">
        <v>57</v>
      </c>
      <c r="B205" s="8" t="s">
        <v>41</v>
      </c>
      <c r="C205" s="8" t="s">
        <v>28</v>
      </c>
      <c r="D205" s="8" t="s">
        <v>17</v>
      </c>
      <c r="E205" s="8" t="s">
        <v>11</v>
      </c>
      <c r="F205" s="9">
        <v>-73027.98904540189</v>
      </c>
      <c r="G205" s="9">
        <v>0</v>
      </c>
      <c r="H205" s="9">
        <f t="shared" si="11"/>
        <v>-73027.98904540189</v>
      </c>
      <c r="I205" s="9">
        <v>-106755.85232559196</v>
      </c>
      <c r="J205" s="9">
        <f t="shared" si="10"/>
        <v>33727.863280190068</v>
      </c>
      <c r="K205" s="9">
        <f t="shared" si="12"/>
        <v>33727.863280190068</v>
      </c>
      <c r="L205" s="9">
        <v>-32431.552970103512</v>
      </c>
      <c r="M205" s="9">
        <v>0</v>
      </c>
      <c r="O205" s="9">
        <v>0</v>
      </c>
    </row>
    <row r="206" spans="1:15" x14ac:dyDescent="0.2">
      <c r="A206" s="8" t="s">
        <v>57</v>
      </c>
      <c r="B206" s="8" t="s">
        <v>41</v>
      </c>
      <c r="C206" s="8" t="s">
        <v>28</v>
      </c>
      <c r="D206" s="8" t="s">
        <v>17</v>
      </c>
      <c r="E206" s="8" t="s">
        <v>9</v>
      </c>
      <c r="F206" s="9">
        <v>-566.03803072966468</v>
      </c>
      <c r="G206" s="9">
        <v>0</v>
      </c>
      <c r="H206" s="9">
        <f t="shared" si="11"/>
        <v>-566.03803072966468</v>
      </c>
      <c r="I206" s="9">
        <v>-24.700695474650992</v>
      </c>
      <c r="J206" s="9">
        <f t="shared" si="10"/>
        <v>-541.33733525501373</v>
      </c>
      <c r="K206" s="9">
        <f t="shared" si="12"/>
        <v>-541.33733525501373</v>
      </c>
      <c r="L206" s="9">
        <v>-544.44555396906458</v>
      </c>
      <c r="M206" s="9">
        <v>0</v>
      </c>
      <c r="O206" s="9">
        <v>0</v>
      </c>
    </row>
    <row r="207" spans="1:15" x14ac:dyDescent="0.2">
      <c r="A207" s="8" t="s">
        <v>57</v>
      </c>
      <c r="B207" s="8" t="s">
        <v>41</v>
      </c>
      <c r="C207" s="8" t="s">
        <v>28</v>
      </c>
      <c r="D207" s="8" t="s">
        <v>83</v>
      </c>
      <c r="E207" s="8" t="s">
        <v>16</v>
      </c>
      <c r="F207" s="9">
        <v>-1327478.00000001</v>
      </c>
      <c r="G207" s="9">
        <v>0</v>
      </c>
      <c r="H207" s="9">
        <f t="shared" si="11"/>
        <v>-1327478.00000001</v>
      </c>
      <c r="I207" s="9">
        <v>-1327478.00000001</v>
      </c>
      <c r="J207" s="9">
        <f t="shared" si="10"/>
        <v>0</v>
      </c>
      <c r="K207" s="9">
        <f t="shared" si="12"/>
        <v>0</v>
      </c>
      <c r="L207" s="9">
        <v>0</v>
      </c>
      <c r="M207" s="9">
        <v>0</v>
      </c>
      <c r="O207" s="9">
        <v>0</v>
      </c>
    </row>
    <row r="208" spans="1:15" x14ac:dyDescent="0.2">
      <c r="A208" s="8" t="s">
        <v>57</v>
      </c>
      <c r="B208" s="8" t="s">
        <v>41</v>
      </c>
      <c r="C208" s="8" t="s">
        <v>28</v>
      </c>
      <c r="D208" s="8" t="s">
        <v>22</v>
      </c>
      <c r="E208" s="8" t="s">
        <v>16</v>
      </c>
      <c r="F208" s="9">
        <v>-944442.00000001001</v>
      </c>
      <c r="G208" s="9">
        <v>0</v>
      </c>
      <c r="H208" s="9">
        <f t="shared" si="11"/>
        <v>-944442.00000001001</v>
      </c>
      <c r="I208" s="9">
        <v>-944442.00000001001</v>
      </c>
      <c r="J208" s="9">
        <f t="shared" si="10"/>
        <v>0</v>
      </c>
      <c r="K208" s="9">
        <f t="shared" si="12"/>
        <v>0</v>
      </c>
      <c r="L208" s="9">
        <v>0</v>
      </c>
      <c r="M208" s="9">
        <v>0</v>
      </c>
      <c r="O208" s="9">
        <v>0</v>
      </c>
    </row>
    <row r="209" spans="1:15" x14ac:dyDescent="0.2">
      <c r="A209" s="8" t="s">
        <v>57</v>
      </c>
      <c r="B209" s="8" t="s">
        <v>41</v>
      </c>
      <c r="C209" s="8" t="s">
        <v>28</v>
      </c>
      <c r="D209" s="8" t="s">
        <v>22</v>
      </c>
      <c r="E209" s="8" t="s">
        <v>9</v>
      </c>
      <c r="F209" s="9">
        <v>-6520.7355249126895</v>
      </c>
      <c r="G209" s="9">
        <v>0</v>
      </c>
      <c r="H209" s="9">
        <f t="shared" si="11"/>
        <v>-6520.7355249126895</v>
      </c>
      <c r="I209" s="9">
        <v>-5648.5260716966777</v>
      </c>
      <c r="J209" s="9">
        <f t="shared" si="10"/>
        <v>-872.20945321601175</v>
      </c>
      <c r="K209" s="9">
        <f t="shared" si="12"/>
        <v>-872.20945321601175</v>
      </c>
      <c r="L209" s="9">
        <v>-803.75612731810202</v>
      </c>
      <c r="M209" s="9">
        <v>0</v>
      </c>
      <c r="O209" s="9">
        <v>0</v>
      </c>
    </row>
    <row r="210" spans="1:15" x14ac:dyDescent="0.2">
      <c r="A210" s="8" t="s">
        <v>57</v>
      </c>
      <c r="B210" s="8" t="s">
        <v>41</v>
      </c>
      <c r="C210" s="8" t="s">
        <v>28</v>
      </c>
      <c r="D210" s="8" t="s">
        <v>23</v>
      </c>
      <c r="E210" s="8" t="s">
        <v>9</v>
      </c>
      <c r="F210" s="9">
        <v>-3566.6004053308761</v>
      </c>
      <c r="G210" s="9">
        <v>0</v>
      </c>
      <c r="H210" s="9">
        <f t="shared" si="11"/>
        <v>-3566.6004053308761</v>
      </c>
      <c r="I210" s="9">
        <v>-490.14221561845699</v>
      </c>
      <c r="J210" s="9">
        <f t="shared" ref="J210:J273" si="13">H210-I210</f>
        <v>-3076.458189712419</v>
      </c>
      <c r="K210" s="9">
        <f t="shared" ref="K210:K273" si="14">J210</f>
        <v>-3076.458189712419</v>
      </c>
      <c r="L210" s="9">
        <v>-3073.0059776519274</v>
      </c>
      <c r="M210" s="9">
        <v>-3076.458189712419</v>
      </c>
      <c r="O210" s="9">
        <v>0</v>
      </c>
    </row>
    <row r="211" spans="1:15" x14ac:dyDescent="0.2">
      <c r="A211" s="8" t="s">
        <v>57</v>
      </c>
      <c r="B211" s="8" t="s">
        <v>41</v>
      </c>
      <c r="C211" s="8" t="s">
        <v>28</v>
      </c>
      <c r="D211" s="8" t="s">
        <v>74</v>
      </c>
      <c r="E211" s="8" t="s">
        <v>9</v>
      </c>
      <c r="F211" s="9">
        <v>4.3427834800297429</v>
      </c>
      <c r="G211" s="9">
        <v>0</v>
      </c>
      <c r="H211" s="9">
        <f t="shared" si="11"/>
        <v>4.3427834800297429</v>
      </c>
      <c r="I211" s="9">
        <v>0</v>
      </c>
      <c r="J211" s="9">
        <f t="shared" si="13"/>
        <v>4.3427834800297429</v>
      </c>
      <c r="K211" s="9">
        <f t="shared" si="14"/>
        <v>4.3427834800297429</v>
      </c>
      <c r="L211" s="9">
        <v>0</v>
      </c>
      <c r="M211" s="9">
        <v>0</v>
      </c>
      <c r="O211" s="9">
        <v>0</v>
      </c>
    </row>
    <row r="212" spans="1:15" x14ac:dyDescent="0.2">
      <c r="A212" s="8" t="s">
        <v>57</v>
      </c>
      <c r="B212" s="8" t="s">
        <v>41</v>
      </c>
      <c r="C212" s="8" t="s">
        <v>28</v>
      </c>
      <c r="D212" s="8" t="s">
        <v>75</v>
      </c>
      <c r="E212" s="8" t="s">
        <v>9</v>
      </c>
      <c r="F212" s="9">
        <v>1.3425978281675959</v>
      </c>
      <c r="G212" s="9">
        <v>0</v>
      </c>
      <c r="H212" s="9">
        <f t="shared" si="11"/>
        <v>1.3425978281675959</v>
      </c>
      <c r="I212" s="9">
        <v>0</v>
      </c>
      <c r="J212" s="9">
        <f t="shared" si="13"/>
        <v>1.3425978281675959</v>
      </c>
      <c r="K212" s="9">
        <v>0</v>
      </c>
      <c r="L212" s="9">
        <v>0</v>
      </c>
      <c r="M212" s="9">
        <v>0</v>
      </c>
      <c r="O212" s="9">
        <v>0</v>
      </c>
    </row>
    <row r="213" spans="1:15" x14ac:dyDescent="0.2">
      <c r="A213" s="8" t="s">
        <v>57</v>
      </c>
      <c r="B213" s="8" t="s">
        <v>41</v>
      </c>
      <c r="C213" s="8" t="s">
        <v>28</v>
      </c>
      <c r="D213" s="8" t="s">
        <v>84</v>
      </c>
      <c r="E213" s="8" t="s">
        <v>16</v>
      </c>
      <c r="F213" s="9">
        <v>0</v>
      </c>
      <c r="G213" s="9">
        <v>-500000.00000001001</v>
      </c>
      <c r="H213" s="9">
        <f t="shared" si="11"/>
        <v>-500000.00000001001</v>
      </c>
      <c r="I213" s="9">
        <v>-500000.00000001001</v>
      </c>
      <c r="J213" s="9">
        <f t="shared" si="13"/>
        <v>0</v>
      </c>
      <c r="K213" s="9">
        <f t="shared" si="14"/>
        <v>0</v>
      </c>
      <c r="L213" s="9">
        <v>0</v>
      </c>
      <c r="M213" s="9">
        <v>0</v>
      </c>
      <c r="O213" s="9">
        <v>0</v>
      </c>
    </row>
    <row r="214" spans="1:15" x14ac:dyDescent="0.2">
      <c r="A214" s="8" t="s">
        <v>57</v>
      </c>
      <c r="B214" s="8" t="s">
        <v>48</v>
      </c>
      <c r="C214" s="8" t="s">
        <v>28</v>
      </c>
      <c r="D214" s="8"/>
      <c r="E214" s="8" t="s">
        <v>5</v>
      </c>
      <c r="F214" s="9">
        <v>-476592.83458101173</v>
      </c>
      <c r="G214" s="9">
        <v>-63444.676284655783</v>
      </c>
      <c r="H214" s="9">
        <f t="shared" si="11"/>
        <v>-540037.51086566749</v>
      </c>
      <c r="I214" s="9">
        <v>-492331.76402499405</v>
      </c>
      <c r="J214" s="9">
        <f t="shared" si="13"/>
        <v>-47705.746840673441</v>
      </c>
      <c r="K214" s="9">
        <f t="shared" si="14"/>
        <v>-47705.746840673441</v>
      </c>
      <c r="L214" s="9">
        <v>-39544.695456787405</v>
      </c>
      <c r="M214" s="9">
        <v>0</v>
      </c>
      <c r="O214" s="9">
        <v>0</v>
      </c>
    </row>
    <row r="215" spans="1:15" x14ac:dyDescent="0.2">
      <c r="A215" s="8" t="s">
        <v>57</v>
      </c>
      <c r="B215" s="8" t="s">
        <v>48</v>
      </c>
      <c r="C215" s="8" t="s">
        <v>28</v>
      </c>
      <c r="D215" s="8"/>
      <c r="E215" s="8" t="s">
        <v>9</v>
      </c>
      <c r="F215" s="9">
        <v>-1481642.3377942482</v>
      </c>
      <c r="G215" s="9">
        <v>-103161.0384689444</v>
      </c>
      <c r="H215" s="9">
        <f t="shared" si="11"/>
        <v>-1584803.3762631926</v>
      </c>
      <c r="I215" s="9">
        <v>-1249679.6295541727</v>
      </c>
      <c r="J215" s="9">
        <f t="shared" si="13"/>
        <v>-335123.74670901988</v>
      </c>
      <c r="K215" s="9">
        <f t="shared" si="14"/>
        <v>-335123.74670901988</v>
      </c>
      <c r="L215" s="9">
        <v>-348466.08293475787</v>
      </c>
      <c r="M215" s="9">
        <v>0</v>
      </c>
      <c r="O215" s="9">
        <v>0</v>
      </c>
    </row>
    <row r="216" spans="1:15" x14ac:dyDescent="0.2">
      <c r="A216" s="8" t="s">
        <v>57</v>
      </c>
      <c r="B216" s="8" t="s">
        <v>48</v>
      </c>
      <c r="C216" s="8" t="s">
        <v>28</v>
      </c>
      <c r="D216" s="8"/>
      <c r="E216" s="8" t="s">
        <v>0</v>
      </c>
      <c r="F216" s="9">
        <v>-26715819.997239657</v>
      </c>
      <c r="G216" s="9">
        <v>-1783380.8031545442</v>
      </c>
      <c r="H216" s="9">
        <f t="shared" si="11"/>
        <v>-28499200.8003942</v>
      </c>
      <c r="I216" s="9">
        <v>-26246137.691037431</v>
      </c>
      <c r="J216" s="9">
        <f t="shared" si="13"/>
        <v>-2253063.1093567684</v>
      </c>
      <c r="K216" s="9">
        <f t="shared" si="14"/>
        <v>-2253063.1093567684</v>
      </c>
      <c r="L216" s="9">
        <v>-1062076.0120429257</v>
      </c>
      <c r="M216" s="9">
        <v>0</v>
      </c>
      <c r="O216" s="9">
        <v>0</v>
      </c>
    </row>
    <row r="217" spans="1:15" x14ac:dyDescent="0.2">
      <c r="A217" s="8" t="s">
        <v>57</v>
      </c>
      <c r="B217" s="8" t="s">
        <v>48</v>
      </c>
      <c r="C217" s="8" t="s">
        <v>28</v>
      </c>
      <c r="D217" s="8" t="s">
        <v>12</v>
      </c>
      <c r="E217" s="8" t="s">
        <v>5</v>
      </c>
      <c r="F217" s="9">
        <v>-10.889997972923886</v>
      </c>
      <c r="G217" s="9">
        <v>-51.985999780219998</v>
      </c>
      <c r="H217" s="9">
        <f t="shared" si="11"/>
        <v>-62.875997753143885</v>
      </c>
      <c r="I217" s="9">
        <v>-13.54166000022</v>
      </c>
      <c r="J217" s="9">
        <f t="shared" si="13"/>
        <v>-49.334337752923886</v>
      </c>
      <c r="K217" s="9">
        <f t="shared" si="14"/>
        <v>-49.334337752923886</v>
      </c>
      <c r="L217" s="9">
        <v>-11.385</v>
      </c>
      <c r="M217" s="9">
        <v>0</v>
      </c>
      <c r="O217" s="9">
        <v>0</v>
      </c>
    </row>
    <row r="218" spans="1:15" x14ac:dyDescent="0.2">
      <c r="A218" s="8" t="s">
        <v>57</v>
      </c>
      <c r="B218" s="8" t="s">
        <v>48</v>
      </c>
      <c r="C218" s="8" t="s">
        <v>28</v>
      </c>
      <c r="D218" s="8" t="s">
        <v>12</v>
      </c>
      <c r="E218" s="8" t="s">
        <v>9</v>
      </c>
      <c r="F218" s="9">
        <v>-44.801678824977245</v>
      </c>
      <c r="G218" s="9">
        <v>0</v>
      </c>
      <c r="H218" s="9">
        <f t="shared" si="11"/>
        <v>-44.801678824977245</v>
      </c>
      <c r="I218" s="9">
        <v>-44.472254162650209</v>
      </c>
      <c r="J218" s="9">
        <f t="shared" si="13"/>
        <v>-0.32942466232703538</v>
      </c>
      <c r="K218" s="9">
        <f t="shared" si="14"/>
        <v>-0.32942466232703538</v>
      </c>
      <c r="L218" s="9">
        <v>0</v>
      </c>
      <c r="M218" s="9">
        <v>0</v>
      </c>
      <c r="O218" s="9">
        <v>0</v>
      </c>
    </row>
    <row r="219" spans="1:15" x14ac:dyDescent="0.2">
      <c r="A219" s="8" t="s">
        <v>57</v>
      </c>
      <c r="B219" s="8" t="s">
        <v>48</v>
      </c>
      <c r="C219" s="8" t="s">
        <v>28</v>
      </c>
      <c r="D219" s="8" t="s">
        <v>12</v>
      </c>
      <c r="E219" s="8" t="s">
        <v>0</v>
      </c>
      <c r="F219" s="9">
        <v>-9411.8399982053998</v>
      </c>
      <c r="G219" s="9">
        <v>-122.2200000018</v>
      </c>
      <c r="H219" s="9">
        <f t="shared" si="11"/>
        <v>-9534.0599982071999</v>
      </c>
      <c r="I219" s="9">
        <v>-9404.2584000089992</v>
      </c>
      <c r="J219" s="9">
        <f t="shared" si="13"/>
        <v>-129.80159819820074</v>
      </c>
      <c r="K219" s="9">
        <f t="shared" si="14"/>
        <v>-129.80159819820074</v>
      </c>
      <c r="L219" s="9">
        <v>-129.78</v>
      </c>
      <c r="M219" s="9">
        <v>0</v>
      </c>
      <c r="O219" s="9">
        <v>0</v>
      </c>
    </row>
    <row r="220" spans="1:15" x14ac:dyDescent="0.2">
      <c r="A220" s="8" t="s">
        <v>57</v>
      </c>
      <c r="B220" s="8" t="s">
        <v>48</v>
      </c>
      <c r="C220" s="8" t="s">
        <v>28</v>
      </c>
      <c r="D220" s="8" t="s">
        <v>71</v>
      </c>
      <c r="E220" s="8" t="s">
        <v>5</v>
      </c>
      <c r="F220" s="9">
        <v>-53553.678150304862</v>
      </c>
      <c r="G220" s="9">
        <v>0</v>
      </c>
      <c r="H220" s="9">
        <f t="shared" si="11"/>
        <v>-53553.678150304862</v>
      </c>
      <c r="I220" s="9">
        <v>-52051.611538764904</v>
      </c>
      <c r="J220" s="9">
        <f t="shared" si="13"/>
        <v>-1502.0666115399581</v>
      </c>
      <c r="K220" s="9">
        <v>0</v>
      </c>
      <c r="L220" s="9">
        <v>0</v>
      </c>
      <c r="M220" s="9">
        <v>0</v>
      </c>
      <c r="O220" s="9">
        <v>0</v>
      </c>
    </row>
    <row r="221" spans="1:15" x14ac:dyDescent="0.2">
      <c r="A221" s="8" t="s">
        <v>57</v>
      </c>
      <c r="B221" s="8" t="s">
        <v>48</v>
      </c>
      <c r="C221" s="8" t="s">
        <v>28</v>
      </c>
      <c r="D221" s="8" t="s">
        <v>71</v>
      </c>
      <c r="E221" s="8" t="s">
        <v>9</v>
      </c>
      <c r="F221" s="9">
        <v>-14114.798990582673</v>
      </c>
      <c r="G221" s="9">
        <v>0</v>
      </c>
      <c r="H221" s="9">
        <f t="shared" si="11"/>
        <v>-14114.798990582673</v>
      </c>
      <c r="I221" s="9">
        <v>-13972.296844635577</v>
      </c>
      <c r="J221" s="9">
        <f t="shared" si="13"/>
        <v>-142.50214594709541</v>
      </c>
      <c r="K221" s="9">
        <v>0</v>
      </c>
      <c r="L221" s="9">
        <v>0</v>
      </c>
      <c r="M221" s="9">
        <v>0</v>
      </c>
      <c r="O221" s="9">
        <v>0</v>
      </c>
    </row>
    <row r="222" spans="1:15" x14ac:dyDescent="0.2">
      <c r="A222" s="8" t="s">
        <v>57</v>
      </c>
      <c r="B222" s="8" t="s">
        <v>48</v>
      </c>
      <c r="C222" s="8" t="s">
        <v>28</v>
      </c>
      <c r="D222" s="8" t="s">
        <v>71</v>
      </c>
      <c r="E222" s="8" t="s">
        <v>0</v>
      </c>
      <c r="F222" s="9">
        <v>-1318786.2312093917</v>
      </c>
      <c r="G222" s="9">
        <v>0</v>
      </c>
      <c r="H222" s="9">
        <f t="shared" si="11"/>
        <v>-1318786.2312093917</v>
      </c>
      <c r="I222" s="9">
        <v>-1360020.9393975625</v>
      </c>
      <c r="J222" s="9">
        <f t="shared" si="13"/>
        <v>41234.7081881708</v>
      </c>
      <c r="K222" s="9">
        <v>0</v>
      </c>
      <c r="L222" s="9">
        <v>0</v>
      </c>
      <c r="M222" s="9">
        <v>0</v>
      </c>
      <c r="O222" s="9">
        <v>0</v>
      </c>
    </row>
    <row r="223" spans="1:15" x14ac:dyDescent="0.2">
      <c r="A223" s="8" t="s">
        <v>57</v>
      </c>
      <c r="B223" s="8" t="s">
        <v>48</v>
      </c>
      <c r="C223" s="8" t="s">
        <v>28</v>
      </c>
      <c r="D223" s="8" t="s">
        <v>72</v>
      </c>
      <c r="E223" s="8" t="s">
        <v>5</v>
      </c>
      <c r="F223" s="9">
        <v>0</v>
      </c>
      <c r="G223" s="9">
        <v>0</v>
      </c>
      <c r="H223" s="9">
        <f t="shared" si="11"/>
        <v>0</v>
      </c>
      <c r="I223" s="9">
        <v>-144.58927414487937</v>
      </c>
      <c r="J223" s="9">
        <f t="shared" si="13"/>
        <v>144.58927414487937</v>
      </c>
      <c r="K223" s="9">
        <f t="shared" si="14"/>
        <v>144.58927414487937</v>
      </c>
      <c r="L223" s="9">
        <v>0</v>
      </c>
      <c r="M223" s="9">
        <v>0</v>
      </c>
      <c r="O223" s="9">
        <v>0</v>
      </c>
    </row>
    <row r="224" spans="1:15" x14ac:dyDescent="0.2">
      <c r="A224" s="8" t="s">
        <v>57</v>
      </c>
      <c r="B224" s="8" t="s">
        <v>48</v>
      </c>
      <c r="C224" s="8" t="s">
        <v>28</v>
      </c>
      <c r="D224" s="8" t="s">
        <v>17</v>
      </c>
      <c r="E224" s="8" t="s">
        <v>5</v>
      </c>
      <c r="F224" s="9">
        <v>0</v>
      </c>
      <c r="G224" s="9">
        <v>0</v>
      </c>
      <c r="H224" s="9">
        <f t="shared" si="11"/>
        <v>0</v>
      </c>
      <c r="I224" s="9">
        <v>-6.6114131176651361</v>
      </c>
      <c r="J224" s="9">
        <f t="shared" si="13"/>
        <v>6.6114131176651361</v>
      </c>
      <c r="K224" s="9">
        <f t="shared" si="14"/>
        <v>6.6114131176651361</v>
      </c>
      <c r="L224" s="9">
        <v>0</v>
      </c>
      <c r="M224" s="9">
        <v>0</v>
      </c>
      <c r="O224" s="9">
        <v>0</v>
      </c>
    </row>
    <row r="225" spans="1:15" x14ac:dyDescent="0.2">
      <c r="A225" s="8" t="s">
        <v>57</v>
      </c>
      <c r="B225" s="8" t="s">
        <v>48</v>
      </c>
      <c r="C225" s="8" t="s">
        <v>28</v>
      </c>
      <c r="D225" s="8" t="s">
        <v>17</v>
      </c>
      <c r="E225" s="8" t="s">
        <v>9</v>
      </c>
      <c r="F225" s="9">
        <v>-14772.838112684633</v>
      </c>
      <c r="G225" s="9">
        <v>0</v>
      </c>
      <c r="H225" s="9">
        <f t="shared" si="11"/>
        <v>-14772.838112684633</v>
      </c>
      <c r="I225" s="9">
        <v>-15743.879964634452</v>
      </c>
      <c r="J225" s="9">
        <f t="shared" si="13"/>
        <v>971.04185194981983</v>
      </c>
      <c r="K225" s="9">
        <f t="shared" si="14"/>
        <v>971.04185194981983</v>
      </c>
      <c r="L225" s="9">
        <v>6008.7842106586249</v>
      </c>
      <c r="M225" s="9">
        <v>0</v>
      </c>
      <c r="O225" s="9">
        <v>0</v>
      </c>
    </row>
    <row r="226" spans="1:15" x14ac:dyDescent="0.2">
      <c r="A226" s="8" t="s">
        <v>57</v>
      </c>
      <c r="B226" s="8" t="s">
        <v>48</v>
      </c>
      <c r="C226" s="8" t="s">
        <v>28</v>
      </c>
      <c r="D226" s="8" t="s">
        <v>17</v>
      </c>
      <c r="E226" s="8" t="s">
        <v>0</v>
      </c>
      <c r="F226" s="9">
        <v>-1415419.0160000292</v>
      </c>
      <c r="G226" s="9">
        <v>0</v>
      </c>
      <c r="H226" s="9">
        <f t="shared" si="11"/>
        <v>-1415419.0160000292</v>
      </c>
      <c r="I226" s="9">
        <v>-1025688.4315164066</v>
      </c>
      <c r="J226" s="9">
        <f t="shared" si="13"/>
        <v>-389730.58448362257</v>
      </c>
      <c r="K226" s="9">
        <f t="shared" si="14"/>
        <v>-389730.58448362257</v>
      </c>
      <c r="L226" s="9">
        <v>-389935.10016904242</v>
      </c>
      <c r="M226" s="9">
        <v>-390078.94928362384</v>
      </c>
      <c r="O226" s="9">
        <v>0</v>
      </c>
    </row>
    <row r="227" spans="1:15" x14ac:dyDescent="0.2">
      <c r="A227" s="8" t="s">
        <v>57</v>
      </c>
      <c r="B227" s="8" t="s">
        <v>48</v>
      </c>
      <c r="C227" s="8" t="s">
        <v>28</v>
      </c>
      <c r="D227" s="8" t="s">
        <v>22</v>
      </c>
      <c r="E227" s="8" t="s">
        <v>9</v>
      </c>
      <c r="F227" s="9">
        <v>-28985.901486227482</v>
      </c>
      <c r="G227" s="9">
        <v>0</v>
      </c>
      <c r="H227" s="9">
        <f t="shared" si="11"/>
        <v>-28985.901486227482</v>
      </c>
      <c r="I227" s="9">
        <v>-39729.516017488859</v>
      </c>
      <c r="J227" s="9">
        <f t="shared" si="13"/>
        <v>10743.614531261377</v>
      </c>
      <c r="K227" s="9">
        <f t="shared" si="14"/>
        <v>10743.614531261377</v>
      </c>
      <c r="L227" s="9">
        <v>13671.562376625629</v>
      </c>
      <c r="M227" s="9">
        <v>0</v>
      </c>
      <c r="O227" s="9">
        <v>0</v>
      </c>
    </row>
    <row r="228" spans="1:15" x14ac:dyDescent="0.2">
      <c r="A228" s="8" t="s">
        <v>57</v>
      </c>
      <c r="B228" s="8" t="s">
        <v>48</v>
      </c>
      <c r="C228" s="8" t="s">
        <v>28</v>
      </c>
      <c r="D228" s="8" t="s">
        <v>22</v>
      </c>
      <c r="E228" s="8" t="s">
        <v>0</v>
      </c>
      <c r="F228" s="9">
        <v>-642986.99997005006</v>
      </c>
      <c r="G228" s="9">
        <v>0</v>
      </c>
      <c r="H228" s="9">
        <f t="shared" si="11"/>
        <v>-642986.99997005006</v>
      </c>
      <c r="I228" s="9">
        <v>-388098.96999007004</v>
      </c>
      <c r="J228" s="9">
        <f t="shared" si="13"/>
        <v>-254888.02997998003</v>
      </c>
      <c r="K228" s="9">
        <f t="shared" si="14"/>
        <v>-254888.02997998003</v>
      </c>
      <c r="L228" s="9">
        <v>-254888.03000000003</v>
      </c>
      <c r="M228" s="9">
        <v>-253000</v>
      </c>
      <c r="O228" s="9">
        <v>0</v>
      </c>
    </row>
    <row r="229" spans="1:15" x14ac:dyDescent="0.2">
      <c r="A229" s="8" t="s">
        <v>57</v>
      </c>
      <c r="B229" s="8" t="s">
        <v>48</v>
      </c>
      <c r="C229" s="8" t="s">
        <v>28</v>
      </c>
      <c r="D229" s="8" t="s">
        <v>80</v>
      </c>
      <c r="E229" s="8" t="s">
        <v>9</v>
      </c>
      <c r="F229" s="9">
        <v>0</v>
      </c>
      <c r="G229" s="9">
        <v>0</v>
      </c>
      <c r="H229" s="9">
        <f t="shared" si="11"/>
        <v>0</v>
      </c>
      <c r="I229" s="9">
        <v>-1.1866666869333331</v>
      </c>
      <c r="J229" s="9">
        <f t="shared" si="13"/>
        <v>1.1866666869333331</v>
      </c>
      <c r="K229" s="9">
        <f t="shared" si="14"/>
        <v>1.1866666869333331</v>
      </c>
      <c r="L229" s="9">
        <v>0</v>
      </c>
      <c r="M229" s="9">
        <v>0</v>
      </c>
      <c r="O229" s="9">
        <v>0</v>
      </c>
    </row>
    <row r="230" spans="1:15" x14ac:dyDescent="0.2">
      <c r="A230" s="8" t="s">
        <v>57</v>
      </c>
      <c r="B230" s="8" t="s">
        <v>48</v>
      </c>
      <c r="C230" s="8" t="s">
        <v>28</v>
      </c>
      <c r="D230" s="8" t="s">
        <v>81</v>
      </c>
      <c r="E230" s="8" t="s">
        <v>9</v>
      </c>
      <c r="F230" s="9">
        <v>-3.9150622356523308</v>
      </c>
      <c r="G230" s="9">
        <v>-22.49299082361761</v>
      </c>
      <c r="H230" s="9">
        <f t="shared" si="11"/>
        <v>-26.408053059269943</v>
      </c>
      <c r="I230" s="9">
        <v>-1.4666666869333336</v>
      </c>
      <c r="J230" s="9">
        <f t="shared" si="13"/>
        <v>-24.941386372336609</v>
      </c>
      <c r="K230" s="9">
        <f t="shared" si="14"/>
        <v>-24.941386372336609</v>
      </c>
      <c r="L230" s="9">
        <v>0</v>
      </c>
      <c r="M230" s="9">
        <v>0</v>
      </c>
      <c r="O230" s="9">
        <v>0</v>
      </c>
    </row>
    <row r="231" spans="1:15" x14ac:dyDescent="0.2">
      <c r="A231" s="8" t="s">
        <v>57</v>
      </c>
      <c r="B231" s="8" t="s">
        <v>48</v>
      </c>
      <c r="C231" s="8" t="s">
        <v>28</v>
      </c>
      <c r="D231" s="8" t="s">
        <v>73</v>
      </c>
      <c r="E231" s="8" t="s">
        <v>0</v>
      </c>
      <c r="F231" s="9">
        <v>0</v>
      </c>
      <c r="G231" s="9">
        <v>-10819.259998218</v>
      </c>
      <c r="H231" s="9">
        <f t="shared" si="11"/>
        <v>-10819.259998218</v>
      </c>
      <c r="I231" s="9">
        <v>-10759.72560002508</v>
      </c>
      <c r="J231" s="9">
        <f t="shared" si="13"/>
        <v>-59.53439819291998</v>
      </c>
      <c r="K231" s="9">
        <f t="shared" si="14"/>
        <v>-59.53439819291998</v>
      </c>
      <c r="L231" s="9">
        <v>0</v>
      </c>
      <c r="M231" s="9">
        <v>0</v>
      </c>
      <c r="O231" s="9">
        <v>0</v>
      </c>
    </row>
    <row r="232" spans="1:15" x14ac:dyDescent="0.2">
      <c r="A232" s="8" t="s">
        <v>57</v>
      </c>
      <c r="B232" s="8" t="s">
        <v>48</v>
      </c>
      <c r="C232" s="8" t="s">
        <v>28</v>
      </c>
      <c r="D232" s="8" t="s">
        <v>23</v>
      </c>
      <c r="E232" s="8" t="s">
        <v>9</v>
      </c>
      <c r="F232" s="9">
        <v>-15854.21270368371</v>
      </c>
      <c r="G232" s="9">
        <v>0</v>
      </c>
      <c r="H232" s="9">
        <f t="shared" si="11"/>
        <v>-15854.21270368371</v>
      </c>
      <c r="I232" s="9">
        <v>-3447.4680179663328</v>
      </c>
      <c r="J232" s="9">
        <f t="shared" si="13"/>
        <v>-12406.744685717378</v>
      </c>
      <c r="K232" s="9">
        <f t="shared" si="14"/>
        <v>-12406.744685717378</v>
      </c>
      <c r="L232" s="9">
        <v>-16408.903128621361</v>
      </c>
      <c r="M232" s="9">
        <v>-12406.744685717378</v>
      </c>
      <c r="O232" s="9">
        <v>0</v>
      </c>
    </row>
    <row r="233" spans="1:15" x14ac:dyDescent="0.2">
      <c r="A233" s="8" t="s">
        <v>57</v>
      </c>
      <c r="B233" s="8" t="s">
        <v>48</v>
      </c>
      <c r="C233" s="8" t="s">
        <v>28</v>
      </c>
      <c r="D233" s="8" t="s">
        <v>74</v>
      </c>
      <c r="E233" s="8" t="s">
        <v>9</v>
      </c>
      <c r="F233" s="9">
        <v>6.2568130345754813</v>
      </c>
      <c r="G233" s="9">
        <v>0</v>
      </c>
      <c r="H233" s="9">
        <f t="shared" si="11"/>
        <v>6.2568130345754813</v>
      </c>
      <c r="I233" s="9">
        <v>0</v>
      </c>
      <c r="J233" s="9">
        <f t="shared" si="13"/>
        <v>6.2568130345754813</v>
      </c>
      <c r="K233" s="9">
        <f t="shared" si="14"/>
        <v>6.2568130345754813</v>
      </c>
      <c r="L233" s="9">
        <v>0</v>
      </c>
      <c r="M233" s="9">
        <v>0</v>
      </c>
      <c r="O233" s="9">
        <v>0</v>
      </c>
    </row>
    <row r="234" spans="1:15" x14ac:dyDescent="0.2">
      <c r="A234" s="8" t="s">
        <v>57</v>
      </c>
      <c r="B234" s="8" t="s">
        <v>48</v>
      </c>
      <c r="C234" s="8" t="s">
        <v>28</v>
      </c>
      <c r="D234" s="8" t="s">
        <v>18</v>
      </c>
      <c r="E234" s="8" t="s">
        <v>9</v>
      </c>
      <c r="F234" s="9">
        <v>0</v>
      </c>
      <c r="G234" s="9">
        <v>0</v>
      </c>
      <c r="H234" s="9">
        <f t="shared" si="11"/>
        <v>0</v>
      </c>
      <c r="I234" s="9">
        <v>-2570.9220538386612</v>
      </c>
      <c r="J234" s="9">
        <f t="shared" si="13"/>
        <v>2570.9220538386612</v>
      </c>
      <c r="K234" s="9">
        <f t="shared" si="14"/>
        <v>2570.9220538386612</v>
      </c>
      <c r="L234" s="9">
        <v>0</v>
      </c>
      <c r="M234" s="9">
        <v>0</v>
      </c>
      <c r="O234" s="9">
        <v>0</v>
      </c>
    </row>
    <row r="235" spans="1:15" x14ac:dyDescent="0.2">
      <c r="A235" s="8" t="s">
        <v>57</v>
      </c>
      <c r="B235" s="8" t="s">
        <v>48</v>
      </c>
      <c r="C235" s="8" t="s">
        <v>28</v>
      </c>
      <c r="D235" s="8" t="s">
        <v>75</v>
      </c>
      <c r="E235" s="8" t="s">
        <v>9</v>
      </c>
      <c r="F235" s="9">
        <v>1.9343314200443507</v>
      </c>
      <c r="G235" s="9">
        <v>0</v>
      </c>
      <c r="H235" s="9">
        <f t="shared" si="11"/>
        <v>1.9343314200443507</v>
      </c>
      <c r="I235" s="9">
        <v>0</v>
      </c>
      <c r="J235" s="9">
        <f t="shared" si="13"/>
        <v>1.9343314200443507</v>
      </c>
      <c r="K235" s="9">
        <v>0</v>
      </c>
      <c r="L235" s="9">
        <v>0</v>
      </c>
      <c r="M235" s="9">
        <v>0</v>
      </c>
      <c r="O235" s="9">
        <v>0</v>
      </c>
    </row>
    <row r="236" spans="1:15" x14ac:dyDescent="0.2">
      <c r="A236" s="8" t="s">
        <v>57</v>
      </c>
      <c r="B236" s="8" t="s">
        <v>45</v>
      </c>
      <c r="C236" s="8" t="s">
        <v>28</v>
      </c>
      <c r="D236" s="8"/>
      <c r="E236" s="8" t="s">
        <v>5</v>
      </c>
      <c r="F236" s="9">
        <v>-614740.24835193437</v>
      </c>
      <c r="G236" s="9">
        <v>-84445.560951973239</v>
      </c>
      <c r="H236" s="9">
        <f t="shared" si="11"/>
        <v>-699185.80930390756</v>
      </c>
      <c r="I236" s="9">
        <v>-695785.23445689026</v>
      </c>
      <c r="J236" s="9">
        <f t="shared" si="13"/>
        <v>-3400.5748470172985</v>
      </c>
      <c r="K236" s="9">
        <f t="shared" si="14"/>
        <v>-3400.5748470172985</v>
      </c>
      <c r="L236" s="9">
        <v>-45154.916561208542</v>
      </c>
      <c r="M236" s="9">
        <v>0</v>
      </c>
      <c r="O236" s="9">
        <v>0</v>
      </c>
    </row>
    <row r="237" spans="1:15" x14ac:dyDescent="0.2">
      <c r="A237" s="8" t="s">
        <v>57</v>
      </c>
      <c r="B237" s="8" t="s">
        <v>45</v>
      </c>
      <c r="C237" s="8" t="s">
        <v>28</v>
      </c>
      <c r="D237" s="8"/>
      <c r="E237" s="8" t="s">
        <v>11</v>
      </c>
      <c r="F237" s="9">
        <v>-2348226.2264840854</v>
      </c>
      <c r="G237" s="9">
        <v>-201058.32897764357</v>
      </c>
      <c r="H237" s="9">
        <f t="shared" si="11"/>
        <v>-2549284.5554617289</v>
      </c>
      <c r="I237" s="9">
        <v>-3393583.0308399303</v>
      </c>
      <c r="J237" s="9">
        <f t="shared" si="13"/>
        <v>844298.47537820134</v>
      </c>
      <c r="K237" s="9">
        <f t="shared" si="14"/>
        <v>844298.47537820134</v>
      </c>
      <c r="L237" s="9">
        <v>-752478.49729752669</v>
      </c>
      <c r="M237" s="9">
        <v>0</v>
      </c>
      <c r="O237" s="9">
        <v>0</v>
      </c>
    </row>
    <row r="238" spans="1:15" x14ac:dyDescent="0.2">
      <c r="A238" s="8" t="s">
        <v>57</v>
      </c>
      <c r="B238" s="8" t="s">
        <v>45</v>
      </c>
      <c r="C238" s="8" t="s">
        <v>28</v>
      </c>
      <c r="D238" s="8"/>
      <c r="E238" s="8" t="s">
        <v>9</v>
      </c>
      <c r="F238" s="9">
        <v>-572664.05481054529</v>
      </c>
      <c r="G238" s="9">
        <v>-32096.934925663765</v>
      </c>
      <c r="H238" s="9">
        <f t="shared" si="11"/>
        <v>-604760.98973620904</v>
      </c>
      <c r="I238" s="9">
        <v>-580814.69834392658</v>
      </c>
      <c r="J238" s="9">
        <f t="shared" si="13"/>
        <v>-23946.291392282466</v>
      </c>
      <c r="K238" s="9">
        <f t="shared" si="14"/>
        <v>-23946.291392282466</v>
      </c>
      <c r="L238" s="9">
        <v>-19419.645978371795</v>
      </c>
      <c r="M238" s="9">
        <v>0</v>
      </c>
      <c r="O238" s="9">
        <v>0</v>
      </c>
    </row>
    <row r="239" spans="1:15" x14ac:dyDescent="0.2">
      <c r="A239" s="8" t="s">
        <v>57</v>
      </c>
      <c r="B239" s="8" t="s">
        <v>45</v>
      </c>
      <c r="C239" s="8" t="s">
        <v>28</v>
      </c>
      <c r="D239" s="8" t="s">
        <v>12</v>
      </c>
      <c r="E239" s="8" t="s">
        <v>11</v>
      </c>
      <c r="F239" s="9">
        <v>2.7688838177830633E-7</v>
      </c>
      <c r="G239" s="9">
        <v>-34.690119026452301</v>
      </c>
      <c r="H239" s="9">
        <f t="shared" si="11"/>
        <v>-34.690118749563922</v>
      </c>
      <c r="I239" s="9">
        <v>-365.38461538846155</v>
      </c>
      <c r="J239" s="9">
        <f t="shared" si="13"/>
        <v>330.69449663889765</v>
      </c>
      <c r="K239" s="9">
        <f t="shared" si="14"/>
        <v>330.69449663889765</v>
      </c>
      <c r="L239" s="9">
        <v>-37.356538628505845</v>
      </c>
      <c r="M239" s="9">
        <v>0</v>
      </c>
      <c r="O239" s="9">
        <v>0</v>
      </c>
    </row>
    <row r="240" spans="1:15" x14ac:dyDescent="0.2">
      <c r="A240" s="8" t="s">
        <v>57</v>
      </c>
      <c r="B240" s="8" t="s">
        <v>45</v>
      </c>
      <c r="C240" s="8" t="s">
        <v>28</v>
      </c>
      <c r="D240" s="8" t="s">
        <v>12</v>
      </c>
      <c r="E240" s="8" t="s">
        <v>9</v>
      </c>
      <c r="F240" s="9">
        <v>-16.231201980801721</v>
      </c>
      <c r="G240" s="9">
        <v>0</v>
      </c>
      <c r="H240" s="9">
        <f t="shared" si="11"/>
        <v>-16.231201980801721</v>
      </c>
      <c r="I240" s="9">
        <v>-16.578541586866471</v>
      </c>
      <c r="J240" s="9">
        <f t="shared" si="13"/>
        <v>0.34733960606475023</v>
      </c>
      <c r="K240" s="9">
        <f t="shared" si="14"/>
        <v>0.34733960606475023</v>
      </c>
      <c r="L240" s="9">
        <v>0</v>
      </c>
      <c r="M240" s="9">
        <v>0</v>
      </c>
      <c r="O240" s="9">
        <v>0</v>
      </c>
    </row>
    <row r="241" spans="1:15" x14ac:dyDescent="0.2">
      <c r="A241" s="8" t="s">
        <v>57</v>
      </c>
      <c r="B241" s="8" t="s">
        <v>45</v>
      </c>
      <c r="C241" s="8" t="s">
        <v>28</v>
      </c>
      <c r="D241" s="8" t="s">
        <v>71</v>
      </c>
      <c r="E241" s="8" t="s">
        <v>5</v>
      </c>
      <c r="F241" s="9">
        <v>-69059.343163884536</v>
      </c>
      <c r="G241" s="9">
        <v>0</v>
      </c>
      <c r="H241" s="9">
        <f t="shared" si="11"/>
        <v>-69059.343163884536</v>
      </c>
      <c r="I241" s="9">
        <v>-66129.160615318688</v>
      </c>
      <c r="J241" s="9">
        <f t="shared" si="13"/>
        <v>-2930.1825485658483</v>
      </c>
      <c r="K241" s="9">
        <v>0</v>
      </c>
      <c r="L241" s="9">
        <v>0</v>
      </c>
      <c r="M241" s="9">
        <v>0</v>
      </c>
      <c r="O241" s="9">
        <v>0</v>
      </c>
    </row>
    <row r="242" spans="1:15" x14ac:dyDescent="0.2">
      <c r="A242" s="8" t="s">
        <v>57</v>
      </c>
      <c r="B242" s="8" t="s">
        <v>45</v>
      </c>
      <c r="C242" s="8" t="s">
        <v>28</v>
      </c>
      <c r="D242" s="8" t="s">
        <v>71</v>
      </c>
      <c r="E242" s="8" t="s">
        <v>11</v>
      </c>
      <c r="F242" s="9">
        <v>-289713.82293978339</v>
      </c>
      <c r="G242" s="9">
        <v>0</v>
      </c>
      <c r="H242" s="9">
        <f t="shared" si="11"/>
        <v>-289713.82293978339</v>
      </c>
      <c r="I242" s="9">
        <v>-256850.15701682348</v>
      </c>
      <c r="J242" s="9">
        <f t="shared" si="13"/>
        <v>-32863.665922959917</v>
      </c>
      <c r="K242" s="9">
        <v>0</v>
      </c>
      <c r="L242" s="9">
        <v>0</v>
      </c>
      <c r="M242" s="9">
        <v>0</v>
      </c>
      <c r="O242" s="9">
        <v>0</v>
      </c>
    </row>
    <row r="243" spans="1:15" x14ac:dyDescent="0.2">
      <c r="A243" s="8" t="s">
        <v>57</v>
      </c>
      <c r="B243" s="8" t="s">
        <v>45</v>
      </c>
      <c r="C243" s="8" t="s">
        <v>28</v>
      </c>
      <c r="D243" s="8" t="s">
        <v>71</v>
      </c>
      <c r="E243" s="8" t="s">
        <v>9</v>
      </c>
      <c r="F243" s="9">
        <v>-7087.3388420739429</v>
      </c>
      <c r="G243" s="9">
        <v>0</v>
      </c>
      <c r="H243" s="9">
        <f t="shared" si="11"/>
        <v>-7087.3388420739429</v>
      </c>
      <c r="I243" s="9">
        <v>-7415.5544889325538</v>
      </c>
      <c r="J243" s="9">
        <f t="shared" si="13"/>
        <v>328.21564685861085</v>
      </c>
      <c r="K243" s="9">
        <v>0</v>
      </c>
      <c r="L243" s="9">
        <v>0</v>
      </c>
      <c r="M243" s="9">
        <v>0</v>
      </c>
      <c r="O243" s="9">
        <v>0</v>
      </c>
    </row>
    <row r="244" spans="1:15" x14ac:dyDescent="0.2">
      <c r="A244" s="8" t="s">
        <v>57</v>
      </c>
      <c r="B244" s="8" t="s">
        <v>45</v>
      </c>
      <c r="C244" s="8" t="s">
        <v>28</v>
      </c>
      <c r="D244" s="8" t="s">
        <v>72</v>
      </c>
      <c r="E244" s="8" t="s">
        <v>5</v>
      </c>
      <c r="F244" s="9">
        <v>0</v>
      </c>
      <c r="G244" s="9">
        <v>0</v>
      </c>
      <c r="H244" s="9">
        <f t="shared" si="11"/>
        <v>0</v>
      </c>
      <c r="I244" s="9">
        <v>-193.55246878375209</v>
      </c>
      <c r="J244" s="9">
        <f t="shared" si="13"/>
        <v>193.55246878375209</v>
      </c>
      <c r="K244" s="9">
        <f t="shared" si="14"/>
        <v>193.55246878375209</v>
      </c>
      <c r="L244" s="9">
        <v>0</v>
      </c>
      <c r="M244" s="9">
        <v>0</v>
      </c>
      <c r="O244" s="9">
        <v>0</v>
      </c>
    </row>
    <row r="245" spans="1:15" x14ac:dyDescent="0.2">
      <c r="A245" s="8" t="s">
        <v>57</v>
      </c>
      <c r="B245" s="8" t="s">
        <v>45</v>
      </c>
      <c r="C245" s="8" t="s">
        <v>28</v>
      </c>
      <c r="D245" s="8" t="s">
        <v>17</v>
      </c>
      <c r="E245" s="8" t="s">
        <v>5</v>
      </c>
      <c r="F245" s="9">
        <v>-41556.499990011267</v>
      </c>
      <c r="G245" s="9">
        <v>0</v>
      </c>
      <c r="H245" s="9">
        <f t="shared" si="11"/>
        <v>-41556.499990011267</v>
      </c>
      <c r="I245" s="9">
        <v>-36425.538139755852</v>
      </c>
      <c r="J245" s="9">
        <f t="shared" si="13"/>
        <v>-5130.9618502554149</v>
      </c>
      <c r="K245" s="9">
        <f t="shared" si="14"/>
        <v>-5130.9618502554149</v>
      </c>
      <c r="L245" s="9">
        <v>-5129.0064999999995</v>
      </c>
      <c r="M245" s="9">
        <v>-10182</v>
      </c>
      <c r="O245" s="9">
        <v>0</v>
      </c>
    </row>
    <row r="246" spans="1:15" x14ac:dyDescent="0.2">
      <c r="A246" s="8" t="s">
        <v>57</v>
      </c>
      <c r="B246" s="8" t="s">
        <v>45</v>
      </c>
      <c r="C246" s="8" t="s">
        <v>28</v>
      </c>
      <c r="D246" s="8" t="s">
        <v>17</v>
      </c>
      <c r="E246" s="8" t="s">
        <v>11</v>
      </c>
      <c r="F246" s="9">
        <v>-377006.62880346982</v>
      </c>
      <c r="G246" s="9">
        <v>0</v>
      </c>
      <c r="H246" s="9">
        <f t="shared" si="11"/>
        <v>-377006.62880346982</v>
      </c>
      <c r="I246" s="9">
        <v>-2373782.5224778885</v>
      </c>
      <c r="J246" s="9">
        <f t="shared" si="13"/>
        <v>1996775.8936744188</v>
      </c>
      <c r="K246" s="9">
        <f t="shared" si="14"/>
        <v>1996775.8936744188</v>
      </c>
      <c r="L246" s="9">
        <v>-3373057.2195502184</v>
      </c>
      <c r="M246" s="9">
        <v>0</v>
      </c>
      <c r="O246" s="9">
        <v>0</v>
      </c>
    </row>
    <row r="247" spans="1:15" x14ac:dyDescent="0.2">
      <c r="A247" s="8" t="s">
        <v>57</v>
      </c>
      <c r="B247" s="8" t="s">
        <v>45</v>
      </c>
      <c r="C247" s="8" t="s">
        <v>28</v>
      </c>
      <c r="D247" s="8" t="s">
        <v>17</v>
      </c>
      <c r="E247" s="8" t="s">
        <v>9</v>
      </c>
      <c r="F247" s="9">
        <v>-807.66539461830723</v>
      </c>
      <c r="G247" s="9">
        <v>0</v>
      </c>
      <c r="H247" s="9">
        <f t="shared" si="11"/>
        <v>-807.66539461830723</v>
      </c>
      <c r="I247" s="9">
        <v>-96.533835897952116</v>
      </c>
      <c r="J247" s="9">
        <f t="shared" si="13"/>
        <v>-711.13155872035509</v>
      </c>
      <c r="K247" s="9">
        <f t="shared" si="14"/>
        <v>-711.13155872035509</v>
      </c>
      <c r="L247" s="9">
        <v>-718.31335151004396</v>
      </c>
      <c r="M247" s="9">
        <v>0</v>
      </c>
      <c r="O247" s="9">
        <v>0</v>
      </c>
    </row>
    <row r="248" spans="1:15" x14ac:dyDescent="0.2">
      <c r="A248" s="8" t="s">
        <v>57</v>
      </c>
      <c r="B248" s="8" t="s">
        <v>45</v>
      </c>
      <c r="C248" s="8" t="s">
        <v>28</v>
      </c>
      <c r="D248" s="8" t="s">
        <v>22</v>
      </c>
      <c r="E248" s="8" t="s">
        <v>9</v>
      </c>
      <c r="F248" s="9">
        <v>-17354.550196517306</v>
      </c>
      <c r="G248" s="9">
        <v>0</v>
      </c>
      <c r="H248" s="9">
        <f t="shared" si="11"/>
        <v>-17354.550196517306</v>
      </c>
      <c r="I248" s="9">
        <v>-20070.83449346694</v>
      </c>
      <c r="J248" s="9">
        <f t="shared" si="13"/>
        <v>2716.2842969496342</v>
      </c>
      <c r="K248" s="9">
        <f t="shared" si="14"/>
        <v>2716.2842969496342</v>
      </c>
      <c r="L248" s="9">
        <v>2870.5270079148031</v>
      </c>
      <c r="M248" s="9">
        <v>0</v>
      </c>
      <c r="O248" s="9">
        <v>0</v>
      </c>
    </row>
    <row r="249" spans="1:15" x14ac:dyDescent="0.2">
      <c r="A249" s="8" t="s">
        <v>57</v>
      </c>
      <c r="B249" s="8" t="s">
        <v>45</v>
      </c>
      <c r="C249" s="8" t="s">
        <v>28</v>
      </c>
      <c r="D249" s="8" t="s">
        <v>23</v>
      </c>
      <c r="E249" s="8" t="s">
        <v>9</v>
      </c>
      <c r="F249" s="9">
        <v>-9492.2950827157219</v>
      </c>
      <c r="G249" s="9">
        <v>0</v>
      </c>
      <c r="H249" s="9">
        <f t="shared" ref="H249:H312" si="15">F249+G249</f>
        <v>-9492.2950827157219</v>
      </c>
      <c r="I249" s="9">
        <v>-1741.6159841800629</v>
      </c>
      <c r="J249" s="9">
        <f t="shared" si="13"/>
        <v>-7750.6790985356593</v>
      </c>
      <c r="K249" s="9">
        <f t="shared" si="14"/>
        <v>-7750.6790985356593</v>
      </c>
      <c r="L249" s="9">
        <v>-7742.0937512502151</v>
      </c>
      <c r="M249" s="9">
        <v>-7750.6790985356583</v>
      </c>
      <c r="O249" s="9">
        <v>0</v>
      </c>
    </row>
    <row r="250" spans="1:15" x14ac:dyDescent="0.2">
      <c r="A250" s="8" t="s">
        <v>57</v>
      </c>
      <c r="B250" s="8" t="s">
        <v>45</v>
      </c>
      <c r="C250" s="8" t="s">
        <v>28</v>
      </c>
      <c r="D250" s="8" t="s">
        <v>74</v>
      </c>
      <c r="E250" s="8" t="s">
        <v>9</v>
      </c>
      <c r="F250" s="9">
        <v>5.0062315212931168</v>
      </c>
      <c r="G250" s="9">
        <v>-98.141540354601304</v>
      </c>
      <c r="H250" s="9">
        <f t="shared" si="15"/>
        <v>-93.135308833308187</v>
      </c>
      <c r="I250" s="9">
        <v>0</v>
      </c>
      <c r="J250" s="9">
        <f t="shared" si="13"/>
        <v>-93.135308833308187</v>
      </c>
      <c r="K250" s="9">
        <f t="shared" si="14"/>
        <v>-93.135308833308187</v>
      </c>
      <c r="L250" s="9">
        <v>0</v>
      </c>
      <c r="M250" s="9">
        <v>0</v>
      </c>
      <c r="O250" s="9">
        <v>0</v>
      </c>
    </row>
    <row r="251" spans="1:15" x14ac:dyDescent="0.2">
      <c r="A251" s="8" t="s">
        <v>57</v>
      </c>
      <c r="B251" s="8" t="s">
        <v>45</v>
      </c>
      <c r="C251" s="8" t="s">
        <v>28</v>
      </c>
      <c r="D251" s="8" t="s">
        <v>75</v>
      </c>
      <c r="E251" s="8" t="s">
        <v>9</v>
      </c>
      <c r="F251" s="9">
        <v>1.5477134549134259</v>
      </c>
      <c r="G251" s="9">
        <v>-30.341007473245419</v>
      </c>
      <c r="H251" s="9">
        <f t="shared" si="15"/>
        <v>-28.793294018331991</v>
      </c>
      <c r="I251" s="9">
        <v>0</v>
      </c>
      <c r="J251" s="9">
        <f t="shared" si="13"/>
        <v>-28.793294018331991</v>
      </c>
      <c r="K251" s="9">
        <v>0</v>
      </c>
      <c r="L251" s="9">
        <v>0</v>
      </c>
      <c r="M251" s="9">
        <v>0</v>
      </c>
      <c r="O251" s="9">
        <v>0</v>
      </c>
    </row>
    <row r="252" spans="1:15" x14ac:dyDescent="0.2">
      <c r="A252" s="8" t="s">
        <v>57</v>
      </c>
      <c r="B252" s="8" t="s">
        <v>32</v>
      </c>
      <c r="C252" s="8" t="s">
        <v>28</v>
      </c>
      <c r="D252" s="8"/>
      <c r="E252" s="8" t="s">
        <v>5</v>
      </c>
      <c r="F252" s="9">
        <v>-482850.54629060603</v>
      </c>
      <c r="G252" s="9">
        <v>-66036.950815095071</v>
      </c>
      <c r="H252" s="9">
        <f t="shared" si="15"/>
        <v>-548887.49710570113</v>
      </c>
      <c r="I252" s="9">
        <v>-401409.80891663523</v>
      </c>
      <c r="J252" s="9">
        <f t="shared" si="13"/>
        <v>-147477.6881890659</v>
      </c>
      <c r="K252" s="9">
        <f t="shared" si="14"/>
        <v>-147477.6881890659</v>
      </c>
      <c r="L252" s="9">
        <v>-38353.888996182002</v>
      </c>
      <c r="M252" s="9">
        <v>0</v>
      </c>
      <c r="O252" s="9">
        <v>0</v>
      </c>
    </row>
    <row r="253" spans="1:15" x14ac:dyDescent="0.2">
      <c r="A253" s="8" t="s">
        <v>57</v>
      </c>
      <c r="B253" s="8" t="s">
        <v>32</v>
      </c>
      <c r="C253" s="8" t="s">
        <v>28</v>
      </c>
      <c r="D253" s="8"/>
      <c r="E253" s="8" t="s">
        <v>9</v>
      </c>
      <c r="F253" s="9">
        <v>-2958463.4948954964</v>
      </c>
      <c r="G253" s="9">
        <v>-172821.59483969584</v>
      </c>
      <c r="H253" s="9">
        <f t="shared" si="15"/>
        <v>-3131285.0897351922</v>
      </c>
      <c r="I253" s="9">
        <v>-2950135.6127476646</v>
      </c>
      <c r="J253" s="9">
        <f t="shared" si="13"/>
        <v>-181149.47698752768</v>
      </c>
      <c r="K253" s="9">
        <f t="shared" si="14"/>
        <v>-181149.47698752768</v>
      </c>
      <c r="L253" s="9">
        <v>-201516.4606834244</v>
      </c>
      <c r="M253" s="9">
        <v>0</v>
      </c>
      <c r="O253" s="9">
        <v>0</v>
      </c>
    </row>
    <row r="254" spans="1:15" x14ac:dyDescent="0.2">
      <c r="A254" s="8" t="s">
        <v>57</v>
      </c>
      <c r="B254" s="8" t="s">
        <v>32</v>
      </c>
      <c r="C254" s="8" t="s">
        <v>28</v>
      </c>
      <c r="D254" s="8"/>
      <c r="E254" s="8" t="s">
        <v>0</v>
      </c>
      <c r="F254" s="9">
        <v>-28344878.994654138</v>
      </c>
      <c r="G254" s="9">
        <v>-2442550.3267677892</v>
      </c>
      <c r="H254" s="9">
        <f t="shared" si="15"/>
        <v>-30787429.321421929</v>
      </c>
      <c r="I254" s="9">
        <v>-29014847.528440196</v>
      </c>
      <c r="J254" s="9">
        <f t="shared" si="13"/>
        <v>-1772581.7929817326</v>
      </c>
      <c r="K254" s="9">
        <f t="shared" si="14"/>
        <v>-1772581.7929817326</v>
      </c>
      <c r="L254" s="9">
        <v>-2194239.5158886504</v>
      </c>
      <c r="M254" s="9">
        <v>0</v>
      </c>
      <c r="O254" s="9">
        <v>0</v>
      </c>
    </row>
    <row r="255" spans="1:15" x14ac:dyDescent="0.2">
      <c r="A255" s="8" t="s">
        <v>57</v>
      </c>
      <c r="B255" s="8" t="s">
        <v>32</v>
      </c>
      <c r="C255" s="8" t="s">
        <v>28</v>
      </c>
      <c r="D255" s="8" t="s">
        <v>12</v>
      </c>
      <c r="E255" s="8" t="s">
        <v>5</v>
      </c>
      <c r="F255" s="9">
        <v>-56.429996302947984</v>
      </c>
      <c r="G255" s="9">
        <v>-269.38199886114</v>
      </c>
      <c r="H255" s="9">
        <f t="shared" si="15"/>
        <v>-325.81199516408799</v>
      </c>
      <c r="I255" s="9">
        <v>-70.170420001140002</v>
      </c>
      <c r="J255" s="9">
        <f t="shared" si="13"/>
        <v>-255.64157516294799</v>
      </c>
      <c r="K255" s="9">
        <f t="shared" si="14"/>
        <v>-255.64157516294799</v>
      </c>
      <c r="L255" s="9">
        <v>-110.4345</v>
      </c>
      <c r="M255" s="9">
        <v>0</v>
      </c>
      <c r="O255" s="9">
        <v>0</v>
      </c>
    </row>
    <row r="256" spans="1:15" x14ac:dyDescent="0.2">
      <c r="A256" s="8" t="s">
        <v>57</v>
      </c>
      <c r="B256" s="8" t="s">
        <v>32</v>
      </c>
      <c r="C256" s="8" t="s">
        <v>28</v>
      </c>
      <c r="D256" s="8" t="s">
        <v>12</v>
      </c>
      <c r="E256" s="8" t="s">
        <v>9</v>
      </c>
      <c r="F256" s="9">
        <v>-124.80933255996236</v>
      </c>
      <c r="G256" s="9">
        <v>0</v>
      </c>
      <c r="H256" s="9">
        <f t="shared" si="15"/>
        <v>-124.80933255996236</v>
      </c>
      <c r="I256" s="9">
        <v>-124.81250439504892</v>
      </c>
      <c r="J256" s="9">
        <f t="shared" si="13"/>
        <v>3.171835086561714E-3</v>
      </c>
      <c r="K256" s="9">
        <f t="shared" si="14"/>
        <v>3.171835086561714E-3</v>
      </c>
      <c r="L256" s="9">
        <v>0</v>
      </c>
      <c r="M256" s="9">
        <v>0</v>
      </c>
      <c r="O256" s="9">
        <v>0</v>
      </c>
    </row>
    <row r="257" spans="1:15" x14ac:dyDescent="0.2">
      <c r="A257" s="8" t="s">
        <v>57</v>
      </c>
      <c r="B257" s="8" t="s">
        <v>32</v>
      </c>
      <c r="C257" s="8" t="s">
        <v>28</v>
      </c>
      <c r="D257" s="8" t="s">
        <v>12</v>
      </c>
      <c r="E257" s="8" t="s">
        <v>0</v>
      </c>
      <c r="F257" s="9">
        <v>-31372.799994017994</v>
      </c>
      <c r="G257" s="9">
        <v>-407.40000000600003</v>
      </c>
      <c r="H257" s="9">
        <f t="shared" si="15"/>
        <v>-31780.199994023995</v>
      </c>
      <c r="I257" s="9">
        <v>-31347.528000029997</v>
      </c>
      <c r="J257" s="9">
        <f t="shared" si="13"/>
        <v>-432.6719939939976</v>
      </c>
      <c r="K257" s="9">
        <f t="shared" si="14"/>
        <v>-432.6719939939976</v>
      </c>
      <c r="L257" s="9">
        <v>-432.6</v>
      </c>
      <c r="M257" s="9">
        <v>-721</v>
      </c>
      <c r="O257" s="9">
        <v>0</v>
      </c>
    </row>
    <row r="258" spans="1:15" x14ac:dyDescent="0.2">
      <c r="A258" s="8" t="s">
        <v>57</v>
      </c>
      <c r="B258" s="8" t="s">
        <v>32</v>
      </c>
      <c r="C258" s="8" t="s">
        <v>28</v>
      </c>
      <c r="D258" s="8" t="s">
        <v>71</v>
      </c>
      <c r="E258" s="8" t="s">
        <v>5</v>
      </c>
      <c r="F258" s="9">
        <v>-53962.351512133762</v>
      </c>
      <c r="G258" s="9">
        <v>0</v>
      </c>
      <c r="H258" s="9">
        <f t="shared" si="15"/>
        <v>-53962.351512133762</v>
      </c>
      <c r="I258" s="9">
        <v>-50574.729539708169</v>
      </c>
      <c r="J258" s="9">
        <f t="shared" si="13"/>
        <v>-3387.6219724255934</v>
      </c>
      <c r="K258" s="9">
        <v>0</v>
      </c>
      <c r="L258" s="9">
        <v>0</v>
      </c>
      <c r="M258" s="9">
        <v>0</v>
      </c>
      <c r="O258" s="9">
        <v>0</v>
      </c>
    </row>
    <row r="259" spans="1:15" x14ac:dyDescent="0.2">
      <c r="A259" s="8" t="s">
        <v>57</v>
      </c>
      <c r="B259" s="8" t="s">
        <v>32</v>
      </c>
      <c r="C259" s="8" t="s">
        <v>28</v>
      </c>
      <c r="D259" s="8" t="s">
        <v>71</v>
      </c>
      <c r="E259" s="8" t="s">
        <v>9</v>
      </c>
      <c r="F259" s="9">
        <v>-28778.315026853583</v>
      </c>
      <c r="G259" s="9">
        <v>0</v>
      </c>
      <c r="H259" s="9">
        <f t="shared" si="15"/>
        <v>-28778.315026853583</v>
      </c>
      <c r="I259" s="9">
        <v>-28450.186913484969</v>
      </c>
      <c r="J259" s="9">
        <f t="shared" si="13"/>
        <v>-328.12811336861341</v>
      </c>
      <c r="K259" s="9">
        <v>0</v>
      </c>
      <c r="L259" s="9">
        <v>0</v>
      </c>
      <c r="M259" s="9">
        <v>0</v>
      </c>
      <c r="O259" s="9">
        <v>0</v>
      </c>
    </row>
    <row r="260" spans="1:15" x14ac:dyDescent="0.2">
      <c r="A260" s="8" t="s">
        <v>57</v>
      </c>
      <c r="B260" s="8" t="s">
        <v>32</v>
      </c>
      <c r="C260" s="8" t="s">
        <v>28</v>
      </c>
      <c r="D260" s="8" t="s">
        <v>71</v>
      </c>
      <c r="E260" s="8" t="s">
        <v>0</v>
      </c>
      <c r="F260" s="9">
        <v>-2685468.5614041775</v>
      </c>
      <c r="G260" s="9">
        <v>0</v>
      </c>
      <c r="H260" s="9">
        <f t="shared" si="15"/>
        <v>-2685468.5614041775</v>
      </c>
      <c r="I260" s="9">
        <v>-2767866.9309949041</v>
      </c>
      <c r="J260" s="9">
        <f t="shared" si="13"/>
        <v>82398.369590726681</v>
      </c>
      <c r="K260" s="9">
        <v>0</v>
      </c>
      <c r="L260" s="9">
        <v>0</v>
      </c>
      <c r="M260" s="9">
        <v>0</v>
      </c>
      <c r="O260" s="9">
        <v>0</v>
      </c>
    </row>
    <row r="261" spans="1:15" x14ac:dyDescent="0.2">
      <c r="A261" s="8" t="s">
        <v>57</v>
      </c>
      <c r="B261" s="8" t="s">
        <v>32</v>
      </c>
      <c r="C261" s="8" t="s">
        <v>28</v>
      </c>
      <c r="D261" s="8" t="s">
        <v>72</v>
      </c>
      <c r="E261" s="8" t="s">
        <v>5</v>
      </c>
      <c r="F261" s="9">
        <v>0</v>
      </c>
      <c r="G261" s="9">
        <v>0</v>
      </c>
      <c r="H261" s="9">
        <f t="shared" si="15"/>
        <v>0</v>
      </c>
      <c r="I261" s="9">
        <v>-270.2442385803102</v>
      </c>
      <c r="J261" s="9">
        <f t="shared" si="13"/>
        <v>270.2442385803102</v>
      </c>
      <c r="K261" s="9">
        <f t="shared" si="14"/>
        <v>270.2442385803102</v>
      </c>
      <c r="L261" s="9">
        <v>0</v>
      </c>
      <c r="M261" s="9">
        <v>0</v>
      </c>
      <c r="O261" s="9">
        <v>0</v>
      </c>
    </row>
    <row r="262" spans="1:15" x14ac:dyDescent="0.2">
      <c r="A262" s="8" t="s">
        <v>57</v>
      </c>
      <c r="B262" s="8" t="s">
        <v>32</v>
      </c>
      <c r="C262" s="8" t="s">
        <v>28</v>
      </c>
      <c r="D262" s="8" t="s">
        <v>17</v>
      </c>
      <c r="E262" s="8" t="s">
        <v>5</v>
      </c>
      <c r="F262" s="9">
        <v>-41556.499990011267</v>
      </c>
      <c r="G262" s="9">
        <v>0</v>
      </c>
      <c r="H262" s="9">
        <f t="shared" si="15"/>
        <v>-41556.499990011267</v>
      </c>
      <c r="I262" s="9">
        <v>-36422.381254426633</v>
      </c>
      <c r="J262" s="9">
        <f t="shared" si="13"/>
        <v>-5134.1187355846341</v>
      </c>
      <c r="K262" s="9">
        <f t="shared" si="14"/>
        <v>-5134.1187355846341</v>
      </c>
      <c r="L262" s="9">
        <v>-5129.0064999999995</v>
      </c>
      <c r="M262" s="9">
        <v>-15447</v>
      </c>
      <c r="O262" s="9">
        <v>0</v>
      </c>
    </row>
    <row r="263" spans="1:15" x14ac:dyDescent="0.2">
      <c r="A263" s="8" t="s">
        <v>57</v>
      </c>
      <c r="B263" s="8" t="s">
        <v>32</v>
      </c>
      <c r="C263" s="8" t="s">
        <v>28</v>
      </c>
      <c r="D263" s="8" t="s">
        <v>17</v>
      </c>
      <c r="E263" s="8" t="s">
        <v>9</v>
      </c>
      <c r="F263" s="9">
        <v>-75596.732186332985</v>
      </c>
      <c r="G263" s="9">
        <v>0</v>
      </c>
      <c r="H263" s="9">
        <f t="shared" si="15"/>
        <v>-75596.732186332985</v>
      </c>
      <c r="I263" s="9">
        <v>-49418.667281218281</v>
      </c>
      <c r="J263" s="9">
        <f t="shared" si="13"/>
        <v>-26178.064905114705</v>
      </c>
      <c r="K263" s="9">
        <f t="shared" si="14"/>
        <v>-26178.064905114705</v>
      </c>
      <c r="L263" s="9">
        <v>-18945.56481751355</v>
      </c>
      <c r="M263" s="9">
        <v>0</v>
      </c>
      <c r="O263" s="9">
        <v>0</v>
      </c>
    </row>
    <row r="264" spans="1:15" x14ac:dyDescent="0.2">
      <c r="A264" s="8" t="s">
        <v>57</v>
      </c>
      <c r="B264" s="8" t="s">
        <v>32</v>
      </c>
      <c r="C264" s="8" t="s">
        <v>28</v>
      </c>
      <c r="D264" s="8" t="s">
        <v>17</v>
      </c>
      <c r="E264" s="8" t="s">
        <v>0</v>
      </c>
      <c r="F264" s="9">
        <v>-5647131.1336964313</v>
      </c>
      <c r="G264" s="9">
        <v>0</v>
      </c>
      <c r="H264" s="9">
        <f t="shared" si="15"/>
        <v>-5647131.1336964313</v>
      </c>
      <c r="I264" s="9">
        <v>-3273510.7814175817</v>
      </c>
      <c r="J264" s="9">
        <f t="shared" si="13"/>
        <v>-2373620.3522788496</v>
      </c>
      <c r="K264" s="9">
        <f t="shared" si="14"/>
        <v>-2373620.3522788496</v>
      </c>
      <c r="L264" s="9">
        <v>-2373624.7721702419</v>
      </c>
      <c r="M264" s="9">
        <v>-2352434.0809215764</v>
      </c>
      <c r="O264" s="9">
        <v>0</v>
      </c>
    </row>
    <row r="265" spans="1:15" x14ac:dyDescent="0.2">
      <c r="A265" s="8" t="s">
        <v>57</v>
      </c>
      <c r="B265" s="8" t="s">
        <v>32</v>
      </c>
      <c r="C265" s="8" t="s">
        <v>28</v>
      </c>
      <c r="D265" s="8" t="s">
        <v>22</v>
      </c>
      <c r="E265" s="8" t="s">
        <v>9</v>
      </c>
      <c r="F265" s="9">
        <v>-107554.93455681864</v>
      </c>
      <c r="G265" s="9">
        <v>0</v>
      </c>
      <c r="H265" s="9">
        <f t="shared" si="15"/>
        <v>-107554.93455681864</v>
      </c>
      <c r="I265" s="9">
        <v>-106376.79616042436</v>
      </c>
      <c r="J265" s="9">
        <f t="shared" si="13"/>
        <v>-1178.138396394279</v>
      </c>
      <c r="K265" s="9">
        <f t="shared" si="14"/>
        <v>-1178.138396394279</v>
      </c>
      <c r="L265" s="9">
        <v>577.06580350527975</v>
      </c>
      <c r="M265" s="9">
        <v>0</v>
      </c>
      <c r="O265" s="9">
        <v>0</v>
      </c>
    </row>
    <row r="266" spans="1:15" x14ac:dyDescent="0.2">
      <c r="A266" s="8" t="s">
        <v>57</v>
      </c>
      <c r="B266" s="8" t="s">
        <v>32</v>
      </c>
      <c r="C266" s="8" t="s">
        <v>28</v>
      </c>
      <c r="D266" s="8" t="s">
        <v>80</v>
      </c>
      <c r="E266" s="8" t="s">
        <v>9</v>
      </c>
      <c r="F266" s="9">
        <v>3.9950000043198486E-5</v>
      </c>
      <c r="G266" s="9">
        <v>-88.540000070000019</v>
      </c>
      <c r="H266" s="9">
        <f t="shared" si="15"/>
        <v>-88.539960119999975</v>
      </c>
      <c r="I266" s="9">
        <v>-84.483546801611709</v>
      </c>
      <c r="J266" s="9">
        <f t="shared" si="13"/>
        <v>-4.056413318388266</v>
      </c>
      <c r="K266" s="9">
        <f t="shared" si="14"/>
        <v>-4.056413318388266</v>
      </c>
      <c r="L266" s="9">
        <v>0</v>
      </c>
      <c r="M266" s="9">
        <v>0</v>
      </c>
      <c r="O266" s="9">
        <v>0</v>
      </c>
    </row>
    <row r="267" spans="1:15" x14ac:dyDescent="0.2">
      <c r="A267" s="8" t="s">
        <v>57</v>
      </c>
      <c r="B267" s="8" t="s">
        <v>32</v>
      </c>
      <c r="C267" s="8" t="s">
        <v>28</v>
      </c>
      <c r="D267" s="8" t="s">
        <v>80</v>
      </c>
      <c r="E267" s="8" t="s">
        <v>0</v>
      </c>
      <c r="F267" s="9">
        <v>0</v>
      </c>
      <c r="G267" s="9">
        <v>-217496.98000002</v>
      </c>
      <c r="H267" s="9">
        <f t="shared" si="15"/>
        <v>-217496.98000002</v>
      </c>
      <c r="I267" s="9">
        <v>-217496.78998097</v>
      </c>
      <c r="J267" s="9">
        <f t="shared" si="13"/>
        <v>-0.19001905000186525</v>
      </c>
      <c r="K267" s="9">
        <f t="shared" si="14"/>
        <v>-0.19001905000186525</v>
      </c>
      <c r="L267" s="9">
        <v>0</v>
      </c>
      <c r="M267" s="9">
        <v>0</v>
      </c>
      <c r="O267" s="9">
        <v>0</v>
      </c>
    </row>
    <row r="268" spans="1:15" x14ac:dyDescent="0.2">
      <c r="A268" s="8" t="s">
        <v>57</v>
      </c>
      <c r="B268" s="8" t="s">
        <v>32</v>
      </c>
      <c r="C268" s="8" t="s">
        <v>28</v>
      </c>
      <c r="D268" s="8" t="s">
        <v>81</v>
      </c>
      <c r="E268" s="8" t="s">
        <v>9</v>
      </c>
      <c r="F268" s="9">
        <v>6.1329054933004369E-2</v>
      </c>
      <c r="G268" s="9">
        <v>-58.679747027854333</v>
      </c>
      <c r="H268" s="9">
        <f t="shared" si="15"/>
        <v>-58.618417972921328</v>
      </c>
      <c r="I268" s="9">
        <v>-104.41786680161171</v>
      </c>
      <c r="J268" s="9">
        <f t="shared" si="13"/>
        <v>45.79944882869038</v>
      </c>
      <c r="K268" s="9">
        <f t="shared" si="14"/>
        <v>45.79944882869038</v>
      </c>
      <c r="L268" s="9">
        <v>0</v>
      </c>
      <c r="M268" s="9">
        <v>0</v>
      </c>
      <c r="O268" s="9">
        <v>0</v>
      </c>
    </row>
    <row r="269" spans="1:15" x14ac:dyDescent="0.2">
      <c r="A269" s="8" t="s">
        <v>57</v>
      </c>
      <c r="B269" s="8" t="s">
        <v>32</v>
      </c>
      <c r="C269" s="8" t="s">
        <v>28</v>
      </c>
      <c r="D269" s="8" t="s">
        <v>73</v>
      </c>
      <c r="E269" s="8" t="s">
        <v>0</v>
      </c>
      <c r="F269" s="9">
        <v>0</v>
      </c>
      <c r="G269" s="9">
        <v>-36064.199994060007</v>
      </c>
      <c r="H269" s="9">
        <f t="shared" si="15"/>
        <v>-36064.199994060007</v>
      </c>
      <c r="I269" s="9">
        <v>-35789.473550081144</v>
      </c>
      <c r="J269" s="9">
        <f t="shared" si="13"/>
        <v>-274.72644397886324</v>
      </c>
      <c r="K269" s="9">
        <f t="shared" si="14"/>
        <v>-274.72644397886324</v>
      </c>
      <c r="L269" s="9">
        <v>0</v>
      </c>
      <c r="M269" s="9">
        <v>0</v>
      </c>
      <c r="O269" s="9">
        <v>0</v>
      </c>
    </row>
    <row r="270" spans="1:15" x14ac:dyDescent="0.2">
      <c r="A270" s="8" t="s">
        <v>57</v>
      </c>
      <c r="B270" s="8" t="s">
        <v>32</v>
      </c>
      <c r="C270" s="8" t="s">
        <v>28</v>
      </c>
      <c r="D270" s="8" t="s">
        <v>23</v>
      </c>
      <c r="E270" s="8" t="s">
        <v>9</v>
      </c>
      <c r="F270" s="9">
        <v>-58828.558797993028</v>
      </c>
      <c r="G270" s="9">
        <v>0</v>
      </c>
      <c r="H270" s="9">
        <f t="shared" si="15"/>
        <v>-58828.558797993028</v>
      </c>
      <c r="I270" s="9">
        <v>-8967.3096530957082</v>
      </c>
      <c r="J270" s="9">
        <f t="shared" si="13"/>
        <v>-49861.249144897316</v>
      </c>
      <c r="K270" s="9">
        <f t="shared" si="14"/>
        <v>-49861.249144897316</v>
      </c>
      <c r="L270" s="9">
        <v>-52177.548826206548</v>
      </c>
      <c r="M270" s="9">
        <v>-49861.249144897316</v>
      </c>
      <c r="O270" s="9">
        <v>0</v>
      </c>
    </row>
    <row r="271" spans="1:15" x14ac:dyDescent="0.2">
      <c r="A271" s="8" t="s">
        <v>57</v>
      </c>
      <c r="B271" s="8" t="s">
        <v>32</v>
      </c>
      <c r="C271" s="8" t="s">
        <v>28</v>
      </c>
      <c r="D271" s="8" t="s">
        <v>74</v>
      </c>
      <c r="E271" s="8" t="s">
        <v>9</v>
      </c>
      <c r="F271" s="9">
        <v>6966.1472685074968</v>
      </c>
      <c r="G271" s="9">
        <v>-11869.114862188682</v>
      </c>
      <c r="H271" s="9">
        <f t="shared" si="15"/>
        <v>-4902.9675936811855</v>
      </c>
      <c r="I271" s="9">
        <v>0</v>
      </c>
      <c r="J271" s="9">
        <f t="shared" si="13"/>
        <v>-4902.9675936811855</v>
      </c>
      <c r="K271" s="9">
        <f t="shared" si="14"/>
        <v>-4902.9675936811855</v>
      </c>
      <c r="L271" s="9">
        <v>0</v>
      </c>
      <c r="M271" s="9">
        <v>0</v>
      </c>
      <c r="O271" s="9">
        <v>0</v>
      </c>
    </row>
    <row r="272" spans="1:15" x14ac:dyDescent="0.2">
      <c r="A272" s="8" t="s">
        <v>57</v>
      </c>
      <c r="B272" s="8" t="s">
        <v>32</v>
      </c>
      <c r="C272" s="8" t="s">
        <v>28</v>
      </c>
      <c r="D272" s="8" t="s">
        <v>18</v>
      </c>
      <c r="E272" s="8" t="s">
        <v>9</v>
      </c>
      <c r="F272" s="9">
        <v>-192000.00000005006</v>
      </c>
      <c r="G272" s="9">
        <v>0</v>
      </c>
      <c r="H272" s="9">
        <f t="shared" si="15"/>
        <v>-192000.00000005006</v>
      </c>
      <c r="I272" s="9">
        <v>-178973.05852974125</v>
      </c>
      <c r="J272" s="9">
        <f t="shared" si="13"/>
        <v>-13026.941470308811</v>
      </c>
      <c r="K272" s="9">
        <f t="shared" si="14"/>
        <v>-13026.941470308811</v>
      </c>
      <c r="L272" s="9">
        <v>0</v>
      </c>
      <c r="M272" s="9">
        <v>0</v>
      </c>
      <c r="O272" s="9">
        <v>0</v>
      </c>
    </row>
    <row r="273" spans="1:15" x14ac:dyDescent="0.2">
      <c r="A273" s="8" t="s">
        <v>57</v>
      </c>
      <c r="B273" s="8" t="s">
        <v>32</v>
      </c>
      <c r="C273" s="8" t="s">
        <v>28</v>
      </c>
      <c r="D273" s="8" t="s">
        <v>18</v>
      </c>
      <c r="E273" s="8" t="s">
        <v>0</v>
      </c>
      <c r="F273" s="9">
        <v>-702999.99998011999</v>
      </c>
      <c r="G273" s="9">
        <v>0</v>
      </c>
      <c r="H273" s="9">
        <f t="shared" si="15"/>
        <v>-702999.99998011999</v>
      </c>
      <c r="I273" s="9">
        <v>-540258.12994122005</v>
      </c>
      <c r="J273" s="9">
        <f t="shared" si="13"/>
        <v>-162741.87003889994</v>
      </c>
      <c r="K273" s="9">
        <f t="shared" si="14"/>
        <v>-162741.87003889994</v>
      </c>
      <c r="L273" s="9">
        <v>-162741.87</v>
      </c>
      <c r="M273" s="9">
        <v>-140000</v>
      </c>
      <c r="O273" s="9">
        <v>0</v>
      </c>
    </row>
    <row r="274" spans="1:15" x14ac:dyDescent="0.2">
      <c r="A274" s="8" t="s">
        <v>57</v>
      </c>
      <c r="B274" s="8" t="s">
        <v>32</v>
      </c>
      <c r="C274" s="8" t="s">
        <v>28</v>
      </c>
      <c r="D274" s="8" t="s">
        <v>75</v>
      </c>
      <c r="E274" s="8" t="s">
        <v>9</v>
      </c>
      <c r="F274" s="9">
        <v>2153.623502487208</v>
      </c>
      <c r="G274" s="9">
        <v>-3669.4034076384942</v>
      </c>
      <c r="H274" s="9">
        <f t="shared" si="15"/>
        <v>-1515.7799051512861</v>
      </c>
      <c r="I274" s="9">
        <v>-142.07134290148574</v>
      </c>
      <c r="J274" s="9">
        <f t="shared" ref="J274:J337" si="16">H274-I274</f>
        <v>-1373.7085622498005</v>
      </c>
      <c r="K274" s="9">
        <v>0</v>
      </c>
      <c r="L274" s="9">
        <v>0</v>
      </c>
      <c r="M274" s="9">
        <v>0</v>
      </c>
      <c r="O274" s="9">
        <v>0</v>
      </c>
    </row>
    <row r="275" spans="1:15" x14ac:dyDescent="0.2">
      <c r="A275" s="8" t="s">
        <v>57</v>
      </c>
      <c r="B275" s="8" t="s">
        <v>32</v>
      </c>
      <c r="C275" s="8" t="s">
        <v>28</v>
      </c>
      <c r="D275" s="8" t="s">
        <v>79</v>
      </c>
      <c r="E275" s="8" t="s">
        <v>0</v>
      </c>
      <c r="F275" s="9">
        <v>0</v>
      </c>
      <c r="G275" s="9">
        <v>-21311.09999352973</v>
      </c>
      <c r="H275" s="9">
        <f t="shared" si="15"/>
        <v>-21311.09999352973</v>
      </c>
      <c r="I275" s="9">
        <v>-21311.006040302938</v>
      </c>
      <c r="J275" s="9">
        <f t="shared" si="16"/>
        <v>-9.3953226791199995E-2</v>
      </c>
      <c r="K275" s="9">
        <f t="shared" ref="K275:K337" si="17">J275</f>
        <v>-9.3953226791199995E-2</v>
      </c>
      <c r="L275" s="9">
        <v>0</v>
      </c>
      <c r="M275" s="9">
        <v>0</v>
      </c>
      <c r="O275" s="9">
        <v>0</v>
      </c>
    </row>
    <row r="276" spans="1:15" x14ac:dyDescent="0.2">
      <c r="A276" s="8" t="s">
        <v>57</v>
      </c>
      <c r="B276" s="8" t="s">
        <v>32</v>
      </c>
      <c r="C276" s="8" t="s">
        <v>28</v>
      </c>
      <c r="D276" s="8" t="s">
        <v>85</v>
      </c>
      <c r="E276" s="8" t="s">
        <v>5</v>
      </c>
      <c r="F276" s="9">
        <v>0</v>
      </c>
      <c r="G276" s="9">
        <v>-178800.00000001001</v>
      </c>
      <c r="H276" s="9">
        <f t="shared" si="15"/>
        <v>-178800.00000001001</v>
      </c>
      <c r="I276" s="9">
        <v>-178800.00000001001</v>
      </c>
      <c r="J276" s="9">
        <f t="shared" si="16"/>
        <v>0</v>
      </c>
      <c r="K276" s="9">
        <f t="shared" si="17"/>
        <v>0</v>
      </c>
      <c r="L276" s="9">
        <v>0</v>
      </c>
      <c r="M276" s="9">
        <v>0</v>
      </c>
      <c r="O276" s="9">
        <v>0</v>
      </c>
    </row>
    <row r="277" spans="1:15" x14ac:dyDescent="0.2">
      <c r="A277" s="8" t="s">
        <v>57</v>
      </c>
      <c r="B277" s="8" t="s">
        <v>37</v>
      </c>
      <c r="C277" s="8" t="s">
        <v>28</v>
      </c>
      <c r="D277" s="8"/>
      <c r="E277" s="8" t="s">
        <v>5</v>
      </c>
      <c r="F277" s="9">
        <v>-66324.370473194271</v>
      </c>
      <c r="G277" s="9">
        <v>-8718.0029445308392</v>
      </c>
      <c r="H277" s="9">
        <f t="shared" si="15"/>
        <v>-75042.373417725117</v>
      </c>
      <c r="I277" s="9">
        <v>-71618.6424807617</v>
      </c>
      <c r="J277" s="9">
        <f t="shared" si="16"/>
        <v>-3423.7309369634168</v>
      </c>
      <c r="K277" s="9">
        <f t="shared" si="17"/>
        <v>-3423.7309369634168</v>
      </c>
      <c r="L277" s="9">
        <v>-4319.8079122088748</v>
      </c>
      <c r="M277" s="9">
        <v>0</v>
      </c>
      <c r="O277" s="9">
        <v>0</v>
      </c>
    </row>
    <row r="278" spans="1:15" x14ac:dyDescent="0.2">
      <c r="A278" s="8" t="s">
        <v>57</v>
      </c>
      <c r="B278" s="8" t="s">
        <v>37</v>
      </c>
      <c r="C278" s="8" t="s">
        <v>28</v>
      </c>
      <c r="D278" s="8"/>
      <c r="E278" s="8" t="s">
        <v>9</v>
      </c>
      <c r="F278" s="9">
        <v>-498211.53610314266</v>
      </c>
      <c r="G278" s="9">
        <v>-29171.75174108196</v>
      </c>
      <c r="H278" s="9">
        <f t="shared" si="15"/>
        <v>-527383.2878442246</v>
      </c>
      <c r="I278" s="9">
        <v>-496507.05645177438</v>
      </c>
      <c r="J278" s="9">
        <f t="shared" si="16"/>
        <v>-30876.231392450223</v>
      </c>
      <c r="K278" s="9">
        <f t="shared" si="17"/>
        <v>-30876.231392450223</v>
      </c>
      <c r="L278" s="9">
        <v>-21535.704933437126</v>
      </c>
      <c r="M278" s="9">
        <v>0</v>
      </c>
      <c r="O278" s="9">
        <v>0</v>
      </c>
    </row>
    <row r="279" spans="1:15" x14ac:dyDescent="0.2">
      <c r="A279" s="8" t="s">
        <v>57</v>
      </c>
      <c r="B279" s="8" t="s">
        <v>37</v>
      </c>
      <c r="C279" s="8" t="s">
        <v>28</v>
      </c>
      <c r="D279" s="8"/>
      <c r="E279" s="8" t="s">
        <v>0</v>
      </c>
      <c r="F279" s="9">
        <v>-7479189.5315515585</v>
      </c>
      <c r="G279" s="9">
        <v>-513889.01852172404</v>
      </c>
      <c r="H279" s="9">
        <f t="shared" si="15"/>
        <v>-7993078.5500732828</v>
      </c>
      <c r="I279" s="9">
        <v>-7647454.1367948297</v>
      </c>
      <c r="J279" s="9">
        <f t="shared" si="16"/>
        <v>-345624.41327845305</v>
      </c>
      <c r="K279" s="9">
        <f t="shared" si="17"/>
        <v>-345624.41327845305</v>
      </c>
      <c r="L279" s="9">
        <v>-589337.67572885437</v>
      </c>
      <c r="M279" s="9">
        <v>0</v>
      </c>
      <c r="O279" s="9">
        <v>0</v>
      </c>
    </row>
    <row r="280" spans="1:15" x14ac:dyDescent="0.2">
      <c r="A280" s="8" t="s">
        <v>57</v>
      </c>
      <c r="B280" s="8" t="s">
        <v>37</v>
      </c>
      <c r="C280" s="8" t="s">
        <v>28</v>
      </c>
      <c r="D280" s="8" t="s">
        <v>12</v>
      </c>
      <c r="E280" s="8" t="s">
        <v>9</v>
      </c>
      <c r="F280" s="9">
        <v>-12.794304659759142</v>
      </c>
      <c r="G280" s="9">
        <v>0</v>
      </c>
      <c r="H280" s="9">
        <f t="shared" si="15"/>
        <v>-12.794304659759142</v>
      </c>
      <c r="I280" s="9">
        <v>-12.618035084978782</v>
      </c>
      <c r="J280" s="9">
        <f t="shared" si="16"/>
        <v>-0.17626957478035976</v>
      </c>
      <c r="K280" s="9">
        <f t="shared" si="17"/>
        <v>-0.17626957478035976</v>
      </c>
      <c r="L280" s="9">
        <v>0</v>
      </c>
      <c r="M280" s="9">
        <v>0</v>
      </c>
      <c r="O280" s="9">
        <v>0</v>
      </c>
    </row>
    <row r="281" spans="1:15" x14ac:dyDescent="0.2">
      <c r="A281" s="8" t="s">
        <v>57</v>
      </c>
      <c r="B281" s="8" t="s">
        <v>37</v>
      </c>
      <c r="C281" s="8" t="s">
        <v>28</v>
      </c>
      <c r="D281" s="8" t="s">
        <v>71</v>
      </c>
      <c r="E281" s="8" t="s">
        <v>5</v>
      </c>
      <c r="F281" s="9">
        <v>-7282.6032551184662</v>
      </c>
      <c r="G281" s="9">
        <v>0</v>
      </c>
      <c r="H281" s="9">
        <f t="shared" si="15"/>
        <v>-7282.6032551184662</v>
      </c>
      <c r="I281" s="9">
        <v>-6972.0333001576892</v>
      </c>
      <c r="J281" s="9">
        <f t="shared" si="16"/>
        <v>-310.56995496077707</v>
      </c>
      <c r="K281" s="9">
        <v>0</v>
      </c>
      <c r="L281" s="9">
        <v>0</v>
      </c>
      <c r="M281" s="9">
        <v>0</v>
      </c>
      <c r="O281" s="9">
        <v>0</v>
      </c>
    </row>
    <row r="282" spans="1:15" x14ac:dyDescent="0.2">
      <c r="A282" s="8" t="s">
        <v>57</v>
      </c>
      <c r="B282" s="8" t="s">
        <v>37</v>
      </c>
      <c r="C282" s="8" t="s">
        <v>28</v>
      </c>
      <c r="D282" s="8" t="s">
        <v>71</v>
      </c>
      <c r="E282" s="8" t="s">
        <v>9</v>
      </c>
      <c r="F282" s="9">
        <v>-8528.3077326759867</v>
      </c>
      <c r="G282" s="9">
        <v>0</v>
      </c>
      <c r="H282" s="9">
        <f t="shared" si="15"/>
        <v>-8528.3077326759867</v>
      </c>
      <c r="I282" s="9">
        <v>-8503.1339021324948</v>
      </c>
      <c r="J282" s="9">
        <f t="shared" si="16"/>
        <v>-25.173830543491931</v>
      </c>
      <c r="K282" s="9">
        <v>0</v>
      </c>
      <c r="L282" s="9">
        <v>0</v>
      </c>
      <c r="M282" s="9">
        <v>0</v>
      </c>
      <c r="O282" s="9">
        <v>0</v>
      </c>
    </row>
    <row r="283" spans="1:15" x14ac:dyDescent="0.2">
      <c r="A283" s="8" t="s">
        <v>57</v>
      </c>
      <c r="B283" s="8" t="s">
        <v>37</v>
      </c>
      <c r="C283" s="8" t="s">
        <v>28</v>
      </c>
      <c r="D283" s="8" t="s">
        <v>71</v>
      </c>
      <c r="E283" s="8" t="s">
        <v>0</v>
      </c>
      <c r="F283" s="9">
        <v>-402371.97324608266</v>
      </c>
      <c r="G283" s="9">
        <v>0</v>
      </c>
      <c r="H283" s="9">
        <f t="shared" si="15"/>
        <v>-402371.97324608266</v>
      </c>
      <c r="I283" s="9">
        <v>-396687.71985606564</v>
      </c>
      <c r="J283" s="9">
        <f t="shared" si="16"/>
        <v>-5684.2533900170238</v>
      </c>
      <c r="K283" s="9">
        <v>0</v>
      </c>
      <c r="L283" s="9">
        <v>0</v>
      </c>
      <c r="M283" s="9">
        <v>0</v>
      </c>
      <c r="O283" s="9">
        <v>0</v>
      </c>
    </row>
    <row r="284" spans="1:15" x14ac:dyDescent="0.2">
      <c r="A284" s="8" t="s">
        <v>57</v>
      </c>
      <c r="B284" s="8" t="s">
        <v>37</v>
      </c>
      <c r="C284" s="8" t="s">
        <v>28</v>
      </c>
      <c r="D284" s="8" t="s">
        <v>72</v>
      </c>
      <c r="E284" s="8" t="s">
        <v>5</v>
      </c>
      <c r="F284" s="9">
        <v>0</v>
      </c>
      <c r="G284" s="9">
        <v>0</v>
      </c>
      <c r="H284" s="9">
        <f t="shared" si="15"/>
        <v>0</v>
      </c>
      <c r="I284" s="9">
        <v>-98.114150312596692</v>
      </c>
      <c r="J284" s="9">
        <f t="shared" si="16"/>
        <v>98.114150312596692</v>
      </c>
      <c r="K284" s="9">
        <f t="shared" si="17"/>
        <v>98.114150312596692</v>
      </c>
      <c r="L284" s="9">
        <v>0</v>
      </c>
      <c r="M284" s="9">
        <v>0</v>
      </c>
      <c r="O284" s="9">
        <v>0</v>
      </c>
    </row>
    <row r="285" spans="1:15" x14ac:dyDescent="0.2">
      <c r="A285" s="8" t="s">
        <v>57</v>
      </c>
      <c r="B285" s="8" t="s">
        <v>37</v>
      </c>
      <c r="C285" s="8" t="s">
        <v>28</v>
      </c>
      <c r="D285" s="8" t="s">
        <v>17</v>
      </c>
      <c r="E285" s="8" t="s">
        <v>5</v>
      </c>
      <c r="F285" s="9">
        <v>0</v>
      </c>
      <c r="G285" s="9">
        <v>0</v>
      </c>
      <c r="H285" s="9">
        <f t="shared" si="15"/>
        <v>0</v>
      </c>
      <c r="I285" s="9">
        <v>-0.89326513265430663</v>
      </c>
      <c r="J285" s="9">
        <f t="shared" si="16"/>
        <v>0.89326513265430663</v>
      </c>
      <c r="K285" s="9">
        <f t="shared" si="17"/>
        <v>0.89326513265430663</v>
      </c>
      <c r="L285" s="9">
        <v>0</v>
      </c>
      <c r="M285" s="9">
        <v>0</v>
      </c>
      <c r="O285" s="9">
        <v>0</v>
      </c>
    </row>
    <row r="286" spans="1:15" x14ac:dyDescent="0.2">
      <c r="A286" s="8" t="s">
        <v>57</v>
      </c>
      <c r="B286" s="8" t="s">
        <v>37</v>
      </c>
      <c r="C286" s="8" t="s">
        <v>28</v>
      </c>
      <c r="D286" s="8" t="s">
        <v>17</v>
      </c>
      <c r="E286" s="8" t="s">
        <v>9</v>
      </c>
      <c r="F286" s="9">
        <v>-8685.5748329065791</v>
      </c>
      <c r="G286" s="9">
        <v>0</v>
      </c>
      <c r="H286" s="9">
        <f t="shared" si="15"/>
        <v>-8685.5748329065791</v>
      </c>
      <c r="I286" s="9">
        <v>-11138.624588425873</v>
      </c>
      <c r="J286" s="9">
        <f t="shared" si="16"/>
        <v>2453.0497555192942</v>
      </c>
      <c r="K286" s="9">
        <f t="shared" si="17"/>
        <v>2453.0497555192942</v>
      </c>
      <c r="L286" s="9">
        <v>2668.6913180136798</v>
      </c>
      <c r="M286" s="9">
        <v>0</v>
      </c>
      <c r="O286" s="9">
        <v>0</v>
      </c>
    </row>
    <row r="287" spans="1:15" x14ac:dyDescent="0.2">
      <c r="A287" s="8" t="s">
        <v>57</v>
      </c>
      <c r="B287" s="8" t="s">
        <v>37</v>
      </c>
      <c r="C287" s="8" t="s">
        <v>28</v>
      </c>
      <c r="D287" s="8" t="s">
        <v>17</v>
      </c>
      <c r="E287" s="8" t="s">
        <v>0</v>
      </c>
      <c r="F287" s="9">
        <v>-1578010.6842102911</v>
      </c>
      <c r="G287" s="9">
        <v>0</v>
      </c>
      <c r="H287" s="9">
        <f t="shared" si="15"/>
        <v>-1578010.6842102911</v>
      </c>
      <c r="I287" s="9">
        <v>-721635.97102932597</v>
      </c>
      <c r="J287" s="9">
        <f t="shared" si="16"/>
        <v>-856374.71318096516</v>
      </c>
      <c r="K287" s="9">
        <f t="shared" si="17"/>
        <v>-856374.71318096516</v>
      </c>
      <c r="L287" s="9">
        <v>-856409.09895070782</v>
      </c>
      <c r="M287" s="9">
        <v>-287457.65642427129</v>
      </c>
      <c r="O287" s="9">
        <v>0</v>
      </c>
    </row>
    <row r="288" spans="1:15" x14ac:dyDescent="0.2">
      <c r="A288" s="8" t="s">
        <v>57</v>
      </c>
      <c r="B288" s="8" t="s">
        <v>37</v>
      </c>
      <c r="C288" s="8" t="s">
        <v>28</v>
      </c>
      <c r="D288" s="8" t="s">
        <v>22</v>
      </c>
      <c r="E288" s="8" t="s">
        <v>9</v>
      </c>
      <c r="F288" s="9">
        <v>-11622.006496623238</v>
      </c>
      <c r="G288" s="9">
        <v>0</v>
      </c>
      <c r="H288" s="9">
        <f t="shared" si="15"/>
        <v>-11622.006496623238</v>
      </c>
      <c r="I288" s="9">
        <v>-14949.386005136326</v>
      </c>
      <c r="J288" s="9">
        <f t="shared" si="16"/>
        <v>3327.3795085130878</v>
      </c>
      <c r="K288" s="9">
        <f t="shared" si="17"/>
        <v>3327.3795085130878</v>
      </c>
      <c r="L288" s="9">
        <v>2626.8226916451858</v>
      </c>
      <c r="M288" s="9">
        <v>0</v>
      </c>
      <c r="O288" s="9">
        <v>0</v>
      </c>
    </row>
    <row r="289" spans="1:15" x14ac:dyDescent="0.2">
      <c r="A289" s="8" t="s">
        <v>57</v>
      </c>
      <c r="B289" s="8" t="s">
        <v>37</v>
      </c>
      <c r="C289" s="8" t="s">
        <v>28</v>
      </c>
      <c r="D289" s="8" t="s">
        <v>73</v>
      </c>
      <c r="E289" s="8" t="s">
        <v>0</v>
      </c>
      <c r="F289" s="9">
        <v>0</v>
      </c>
      <c r="G289" s="9">
        <v>0</v>
      </c>
      <c r="H289" s="9">
        <f t="shared" si="15"/>
        <v>0</v>
      </c>
      <c r="I289" s="9">
        <v>-35.348550001139998</v>
      </c>
      <c r="J289" s="9">
        <f t="shared" si="16"/>
        <v>35.348550001139998</v>
      </c>
      <c r="K289" s="9">
        <f t="shared" si="17"/>
        <v>35.348550001139998</v>
      </c>
      <c r="L289" s="9">
        <v>0</v>
      </c>
      <c r="M289" s="9">
        <v>0</v>
      </c>
      <c r="O289" s="9">
        <v>0</v>
      </c>
    </row>
    <row r="290" spans="1:15" x14ac:dyDescent="0.2">
      <c r="A290" s="8" t="s">
        <v>57</v>
      </c>
      <c r="B290" s="8" t="s">
        <v>37</v>
      </c>
      <c r="C290" s="8" t="s">
        <v>28</v>
      </c>
      <c r="D290" s="8" t="s">
        <v>23</v>
      </c>
      <c r="E290" s="8" t="s">
        <v>9</v>
      </c>
      <c r="F290" s="9">
        <v>-6356.8063645233506</v>
      </c>
      <c r="G290" s="9">
        <v>0</v>
      </c>
      <c r="H290" s="9">
        <f t="shared" si="15"/>
        <v>-6356.8063645233506</v>
      </c>
      <c r="I290" s="9">
        <v>-1297.2101173703065</v>
      </c>
      <c r="J290" s="9">
        <f t="shared" si="16"/>
        <v>-5059.5962471530438</v>
      </c>
      <c r="K290" s="9">
        <f t="shared" si="17"/>
        <v>-5059.5962471530438</v>
      </c>
      <c r="L290" s="9">
        <v>-4037.4700656266018</v>
      </c>
      <c r="M290" s="9">
        <v>-5059.5962471530429</v>
      </c>
      <c r="O290" s="9">
        <v>0</v>
      </c>
    </row>
    <row r="291" spans="1:15" x14ac:dyDescent="0.2">
      <c r="A291" s="8" t="s">
        <v>57</v>
      </c>
      <c r="B291" s="8" t="s">
        <v>37</v>
      </c>
      <c r="C291" s="8" t="s">
        <v>28</v>
      </c>
      <c r="D291" s="8" t="s">
        <v>74</v>
      </c>
      <c r="E291" s="8" t="s">
        <v>9</v>
      </c>
      <c r="F291" s="9">
        <v>0.62782581491755651</v>
      </c>
      <c r="G291" s="9">
        <v>0</v>
      </c>
      <c r="H291" s="9">
        <f t="shared" si="15"/>
        <v>0.62782581491755651</v>
      </c>
      <c r="I291" s="9">
        <v>0</v>
      </c>
      <c r="J291" s="9">
        <f t="shared" si="16"/>
        <v>0.62782581491755651</v>
      </c>
      <c r="K291" s="9">
        <f t="shared" si="17"/>
        <v>0.62782581491755651</v>
      </c>
      <c r="L291" s="9">
        <v>0</v>
      </c>
      <c r="M291" s="9">
        <v>0</v>
      </c>
      <c r="O291" s="9">
        <v>0</v>
      </c>
    </row>
    <row r="292" spans="1:15" x14ac:dyDescent="0.2">
      <c r="A292" s="8" t="s">
        <v>57</v>
      </c>
      <c r="B292" s="8" t="s">
        <v>37</v>
      </c>
      <c r="C292" s="8" t="s">
        <v>28</v>
      </c>
      <c r="D292" s="8" t="s">
        <v>79</v>
      </c>
      <c r="E292" s="8" t="s">
        <v>0</v>
      </c>
      <c r="F292" s="9">
        <v>0</v>
      </c>
      <c r="G292" s="9">
        <v>-19732.499994008984</v>
      </c>
      <c r="H292" s="9">
        <f t="shared" si="15"/>
        <v>-19732.499994008984</v>
      </c>
      <c r="I292" s="9">
        <v>-19732.413000280496</v>
      </c>
      <c r="J292" s="9">
        <f t="shared" si="16"/>
        <v>-8.6993728487868793E-2</v>
      </c>
      <c r="K292" s="9">
        <f t="shared" si="17"/>
        <v>-8.6993728487868793E-2</v>
      </c>
      <c r="L292" s="9">
        <v>0</v>
      </c>
      <c r="M292" s="9">
        <v>0</v>
      </c>
      <c r="O292" s="9">
        <v>0</v>
      </c>
    </row>
    <row r="293" spans="1:15" x14ac:dyDescent="0.2">
      <c r="A293" s="8" t="s">
        <v>57</v>
      </c>
      <c r="B293" s="8" t="s">
        <v>37</v>
      </c>
      <c r="C293" s="8" t="s">
        <v>28</v>
      </c>
      <c r="D293" s="8" t="s">
        <v>86</v>
      </c>
      <c r="E293" s="8" t="s">
        <v>0</v>
      </c>
      <c r="F293" s="9">
        <v>0</v>
      </c>
      <c r="G293" s="9">
        <v>-37072.789980060006</v>
      </c>
      <c r="H293" s="9">
        <f t="shared" si="15"/>
        <v>-37072.789980060006</v>
      </c>
      <c r="I293" s="9">
        <v>-37072.940000219998</v>
      </c>
      <c r="J293" s="9">
        <f t="shared" si="16"/>
        <v>0.15002015999198193</v>
      </c>
      <c r="K293" s="9">
        <f t="shared" si="17"/>
        <v>0.15002015999198193</v>
      </c>
      <c r="L293" s="9">
        <v>0</v>
      </c>
      <c r="M293" s="9">
        <v>0</v>
      </c>
      <c r="O293" s="9">
        <v>0</v>
      </c>
    </row>
    <row r="294" spans="1:15" x14ac:dyDescent="0.2">
      <c r="A294" s="8" t="s">
        <v>57</v>
      </c>
      <c r="B294" s="8" t="s">
        <v>35</v>
      </c>
      <c r="C294" s="8" t="s">
        <v>28</v>
      </c>
      <c r="D294" s="8"/>
      <c r="E294" s="8" t="s">
        <v>5</v>
      </c>
      <c r="F294" s="9">
        <v>-746149.33871940861</v>
      </c>
      <c r="G294" s="9">
        <v>-427916.66181933694</v>
      </c>
      <c r="H294" s="9">
        <f t="shared" si="15"/>
        <v>-1174066.0005387454</v>
      </c>
      <c r="I294" s="9">
        <v>-756822.4292887043</v>
      </c>
      <c r="J294" s="9">
        <f t="shared" si="16"/>
        <v>-417243.57125004113</v>
      </c>
      <c r="K294" s="9">
        <f t="shared" si="17"/>
        <v>-417243.57125004113</v>
      </c>
      <c r="L294" s="9">
        <v>-451762.46407278301</v>
      </c>
      <c r="M294" s="9">
        <v>0</v>
      </c>
      <c r="O294" s="9">
        <v>0</v>
      </c>
    </row>
    <row r="295" spans="1:15" x14ac:dyDescent="0.2">
      <c r="A295" s="8" t="s">
        <v>57</v>
      </c>
      <c r="B295" s="8" t="s">
        <v>35</v>
      </c>
      <c r="C295" s="8" t="s">
        <v>28</v>
      </c>
      <c r="D295" s="8"/>
      <c r="E295" s="8" t="s">
        <v>9</v>
      </c>
      <c r="F295" s="9">
        <v>-1620810.0408986362</v>
      </c>
      <c r="G295" s="9">
        <v>-78764.232692946287</v>
      </c>
      <c r="H295" s="9">
        <f t="shared" si="15"/>
        <v>-1699574.2735915824</v>
      </c>
      <c r="I295" s="9">
        <v>-1524727.108298263</v>
      </c>
      <c r="J295" s="9">
        <f t="shared" si="16"/>
        <v>-174847.16529331938</v>
      </c>
      <c r="K295" s="9">
        <f t="shared" si="17"/>
        <v>-174847.16529331938</v>
      </c>
      <c r="L295" s="9">
        <v>-186428.69777504422</v>
      </c>
      <c r="M295" s="9">
        <v>0</v>
      </c>
      <c r="O295" s="9">
        <v>0</v>
      </c>
    </row>
    <row r="296" spans="1:15" x14ac:dyDescent="0.2">
      <c r="A296" s="8" t="s">
        <v>57</v>
      </c>
      <c r="B296" s="8" t="s">
        <v>35</v>
      </c>
      <c r="C296" s="8" t="s">
        <v>28</v>
      </c>
      <c r="D296" s="8"/>
      <c r="E296" s="8" t="s">
        <v>0</v>
      </c>
      <c r="F296" s="9">
        <v>-2229788.6574457837</v>
      </c>
      <c r="G296" s="9">
        <v>-179128.26228455911</v>
      </c>
      <c r="H296" s="9">
        <f t="shared" si="15"/>
        <v>-2408916.9197303429</v>
      </c>
      <c r="I296" s="9">
        <v>-2142824.9162891624</v>
      </c>
      <c r="J296" s="9">
        <f t="shared" si="16"/>
        <v>-266092.00344118057</v>
      </c>
      <c r="K296" s="9">
        <f t="shared" si="17"/>
        <v>-266092.00344118057</v>
      </c>
      <c r="L296" s="9">
        <v>-325082.27529269108</v>
      </c>
      <c r="M296" s="9">
        <v>0</v>
      </c>
      <c r="O296" s="9">
        <v>0</v>
      </c>
    </row>
    <row r="297" spans="1:15" x14ac:dyDescent="0.2">
      <c r="A297" s="8" t="s">
        <v>57</v>
      </c>
      <c r="B297" s="8" t="s">
        <v>35</v>
      </c>
      <c r="C297" s="8" t="s">
        <v>28</v>
      </c>
      <c r="D297" s="8" t="s">
        <v>12</v>
      </c>
      <c r="E297" s="8" t="s">
        <v>5</v>
      </c>
      <c r="F297" s="9">
        <v>-148.49996016700015</v>
      </c>
      <c r="G297" s="9">
        <v>-708.89999700300007</v>
      </c>
      <c r="H297" s="9">
        <f t="shared" si="15"/>
        <v>-857.39995717000022</v>
      </c>
      <c r="I297" s="9">
        <v>-184.65900000299999</v>
      </c>
      <c r="J297" s="9">
        <f t="shared" si="16"/>
        <v>-672.74095716700026</v>
      </c>
      <c r="K297" s="9">
        <f t="shared" si="17"/>
        <v>-672.74095716700026</v>
      </c>
      <c r="L297" s="9">
        <v>-266.5575</v>
      </c>
      <c r="M297" s="9">
        <v>0</v>
      </c>
      <c r="O297" s="9">
        <v>0</v>
      </c>
    </row>
    <row r="298" spans="1:15" x14ac:dyDescent="0.2">
      <c r="A298" s="8" t="s">
        <v>57</v>
      </c>
      <c r="B298" s="8" t="s">
        <v>35</v>
      </c>
      <c r="C298" s="8" t="s">
        <v>28</v>
      </c>
      <c r="D298" s="8" t="s">
        <v>12</v>
      </c>
      <c r="E298" s="8" t="s">
        <v>9</v>
      </c>
      <c r="F298" s="9">
        <v>-47.821784720070781</v>
      </c>
      <c r="G298" s="9">
        <v>0</v>
      </c>
      <c r="H298" s="9">
        <f t="shared" si="15"/>
        <v>-47.821784720070781</v>
      </c>
      <c r="I298" s="9">
        <v>-47.522552435827741</v>
      </c>
      <c r="J298" s="9">
        <f t="shared" si="16"/>
        <v>-0.29923228424303971</v>
      </c>
      <c r="K298" s="9">
        <f t="shared" si="17"/>
        <v>-0.29923228424303971</v>
      </c>
      <c r="L298" s="9">
        <v>0</v>
      </c>
      <c r="M298" s="9">
        <v>0</v>
      </c>
      <c r="O298" s="9">
        <v>0</v>
      </c>
    </row>
    <row r="299" spans="1:15" x14ac:dyDescent="0.2">
      <c r="A299" s="8" t="s">
        <v>57</v>
      </c>
      <c r="B299" s="8" t="s">
        <v>35</v>
      </c>
      <c r="C299" s="8" t="s">
        <v>28</v>
      </c>
      <c r="D299" s="8" t="s">
        <v>71</v>
      </c>
      <c r="E299" s="8" t="s">
        <v>5</v>
      </c>
      <c r="F299" s="9">
        <v>-88316.077266456472</v>
      </c>
      <c r="G299" s="9">
        <v>0</v>
      </c>
      <c r="H299" s="9">
        <f t="shared" si="15"/>
        <v>-88316.077266456472</v>
      </c>
      <c r="I299" s="9">
        <v>-81849.832390358511</v>
      </c>
      <c r="J299" s="9">
        <f t="shared" si="16"/>
        <v>-6466.2448760979605</v>
      </c>
      <c r="K299" s="9">
        <v>0</v>
      </c>
      <c r="L299" s="9">
        <v>0</v>
      </c>
      <c r="M299" s="9">
        <v>0</v>
      </c>
      <c r="O299" s="9">
        <v>0</v>
      </c>
    </row>
    <row r="300" spans="1:15" x14ac:dyDescent="0.2">
      <c r="A300" s="8" t="s">
        <v>57</v>
      </c>
      <c r="B300" s="8" t="s">
        <v>35</v>
      </c>
      <c r="C300" s="8" t="s">
        <v>28</v>
      </c>
      <c r="D300" s="8" t="s">
        <v>71</v>
      </c>
      <c r="E300" s="8" t="s">
        <v>9</v>
      </c>
      <c r="F300" s="9">
        <v>-5509.5035408991307</v>
      </c>
      <c r="G300" s="9">
        <v>0</v>
      </c>
      <c r="H300" s="9">
        <f t="shared" si="15"/>
        <v>-5509.5035408991307</v>
      </c>
      <c r="I300" s="9">
        <v>-5370.2241444364909</v>
      </c>
      <c r="J300" s="9">
        <f t="shared" si="16"/>
        <v>-139.27939646263985</v>
      </c>
      <c r="K300" s="9">
        <v>0</v>
      </c>
      <c r="L300" s="9">
        <v>0</v>
      </c>
      <c r="M300" s="9">
        <v>0</v>
      </c>
      <c r="O300" s="9">
        <v>0</v>
      </c>
    </row>
    <row r="301" spans="1:15" x14ac:dyDescent="0.2">
      <c r="A301" s="8" t="s">
        <v>57</v>
      </c>
      <c r="B301" s="8" t="s">
        <v>35</v>
      </c>
      <c r="C301" s="8" t="s">
        <v>28</v>
      </c>
      <c r="D301" s="8" t="s">
        <v>71</v>
      </c>
      <c r="E301" s="8" t="s">
        <v>0</v>
      </c>
      <c r="F301" s="9">
        <v>-239984.7950387302</v>
      </c>
      <c r="G301" s="9">
        <v>0</v>
      </c>
      <c r="H301" s="9">
        <f t="shared" si="15"/>
        <v>-239984.7950387302</v>
      </c>
      <c r="I301" s="9">
        <v>-256267.33307320994</v>
      </c>
      <c r="J301" s="9">
        <f t="shared" si="16"/>
        <v>16282.538034479745</v>
      </c>
      <c r="K301" s="9">
        <v>0</v>
      </c>
      <c r="L301" s="9">
        <v>0</v>
      </c>
      <c r="M301" s="9">
        <v>0</v>
      </c>
      <c r="O301" s="9">
        <v>0</v>
      </c>
    </row>
    <row r="302" spans="1:15" x14ac:dyDescent="0.2">
      <c r="A302" s="8" t="s">
        <v>57</v>
      </c>
      <c r="B302" s="8" t="s">
        <v>35</v>
      </c>
      <c r="C302" s="8" t="s">
        <v>28</v>
      </c>
      <c r="D302" s="8" t="s">
        <v>72</v>
      </c>
      <c r="E302" s="8" t="s">
        <v>5</v>
      </c>
      <c r="F302" s="9">
        <v>0</v>
      </c>
      <c r="G302" s="9">
        <v>0</v>
      </c>
      <c r="H302" s="9">
        <f t="shared" si="15"/>
        <v>0</v>
      </c>
      <c r="I302" s="9">
        <v>-24.098212357479891</v>
      </c>
      <c r="J302" s="9">
        <f t="shared" si="16"/>
        <v>24.098212357479891</v>
      </c>
      <c r="K302" s="9">
        <f t="shared" si="17"/>
        <v>24.098212357479891</v>
      </c>
      <c r="L302" s="9">
        <v>0</v>
      </c>
      <c r="M302" s="9">
        <v>0</v>
      </c>
      <c r="O302" s="9">
        <v>0</v>
      </c>
    </row>
    <row r="303" spans="1:15" x14ac:dyDescent="0.2">
      <c r="A303" s="8" t="s">
        <v>57</v>
      </c>
      <c r="B303" s="8" t="s">
        <v>35</v>
      </c>
      <c r="C303" s="8" t="s">
        <v>28</v>
      </c>
      <c r="D303" s="8" t="s">
        <v>17</v>
      </c>
      <c r="E303" s="8" t="s">
        <v>5</v>
      </c>
      <c r="F303" s="9">
        <v>-83112.99998002252</v>
      </c>
      <c r="G303" s="9">
        <v>0</v>
      </c>
      <c r="H303" s="9">
        <f t="shared" si="15"/>
        <v>-83112.99998002252</v>
      </c>
      <c r="I303" s="9">
        <v>-72841.757337647359</v>
      </c>
      <c r="J303" s="9">
        <f t="shared" si="16"/>
        <v>-10271.24264237516</v>
      </c>
      <c r="K303" s="9">
        <f t="shared" si="17"/>
        <v>-10271.24264237516</v>
      </c>
      <c r="L303" s="9">
        <v>-10258.012999999999</v>
      </c>
      <c r="M303" s="9">
        <v>0</v>
      </c>
      <c r="O303" s="9">
        <v>0</v>
      </c>
    </row>
    <row r="304" spans="1:15" x14ac:dyDescent="0.2">
      <c r="A304" s="8" t="s">
        <v>57</v>
      </c>
      <c r="B304" s="8" t="s">
        <v>35</v>
      </c>
      <c r="C304" s="8" t="s">
        <v>28</v>
      </c>
      <c r="D304" s="8" t="s">
        <v>17</v>
      </c>
      <c r="E304" s="8" t="s">
        <v>9</v>
      </c>
      <c r="F304" s="9">
        <v>-47897.353581612799</v>
      </c>
      <c r="G304" s="9">
        <v>0</v>
      </c>
      <c r="H304" s="9">
        <f t="shared" si="15"/>
        <v>-47897.353581612799</v>
      </c>
      <c r="I304" s="9">
        <v>-6000.9677567859344</v>
      </c>
      <c r="J304" s="9">
        <f t="shared" si="16"/>
        <v>-41896.385824826866</v>
      </c>
      <c r="K304" s="9">
        <f t="shared" si="17"/>
        <v>-41896.385824826866</v>
      </c>
      <c r="L304" s="9">
        <v>-41274.196255477771</v>
      </c>
      <c r="M304" s="9">
        <v>0</v>
      </c>
      <c r="O304" s="9">
        <v>0</v>
      </c>
    </row>
    <row r="305" spans="1:15" x14ac:dyDescent="0.2">
      <c r="A305" s="8" t="s">
        <v>57</v>
      </c>
      <c r="B305" s="8" t="s">
        <v>35</v>
      </c>
      <c r="C305" s="8" t="s">
        <v>28</v>
      </c>
      <c r="D305" s="8" t="s">
        <v>17</v>
      </c>
      <c r="E305" s="8" t="s">
        <v>0</v>
      </c>
      <c r="F305" s="9">
        <v>-1395781.5299192928</v>
      </c>
      <c r="G305" s="9">
        <v>0</v>
      </c>
      <c r="H305" s="9">
        <f t="shared" si="15"/>
        <v>-1395781.5299192928</v>
      </c>
      <c r="I305" s="9">
        <v>-412074.71017343859</v>
      </c>
      <c r="J305" s="9">
        <f t="shared" si="16"/>
        <v>-983706.81974585424</v>
      </c>
      <c r="K305" s="9">
        <f t="shared" si="17"/>
        <v>-983706.81974585424</v>
      </c>
      <c r="L305" s="9">
        <v>-983696.4869880107</v>
      </c>
      <c r="M305" s="9">
        <v>-224061.14425586129</v>
      </c>
      <c r="O305" s="9">
        <v>0</v>
      </c>
    </row>
    <row r="306" spans="1:15" x14ac:dyDescent="0.2">
      <c r="A306" s="8" t="s">
        <v>57</v>
      </c>
      <c r="B306" s="8" t="s">
        <v>35</v>
      </c>
      <c r="C306" s="8" t="s">
        <v>28</v>
      </c>
      <c r="D306" s="8" t="s">
        <v>22</v>
      </c>
      <c r="E306" s="8" t="s">
        <v>9</v>
      </c>
      <c r="F306" s="9">
        <v>-138134.79068156195</v>
      </c>
      <c r="G306" s="9">
        <v>0</v>
      </c>
      <c r="H306" s="9">
        <f t="shared" si="15"/>
        <v>-138134.79068156195</v>
      </c>
      <c r="I306" s="9">
        <v>-100315.65828227342</v>
      </c>
      <c r="J306" s="9">
        <f t="shared" si="16"/>
        <v>-37819.13239928853</v>
      </c>
      <c r="K306" s="9">
        <f t="shared" si="17"/>
        <v>-37819.13239928853</v>
      </c>
      <c r="L306" s="9">
        <v>-36724.939732998588</v>
      </c>
      <c r="M306" s="9">
        <v>0</v>
      </c>
      <c r="O306" s="9">
        <v>0</v>
      </c>
    </row>
    <row r="307" spans="1:15" x14ac:dyDescent="0.2">
      <c r="A307" s="8" t="s">
        <v>57</v>
      </c>
      <c r="B307" s="8" t="s">
        <v>35</v>
      </c>
      <c r="C307" s="8" t="s">
        <v>28</v>
      </c>
      <c r="D307" s="8" t="s">
        <v>87</v>
      </c>
      <c r="E307" s="8" t="s">
        <v>5</v>
      </c>
      <c r="F307" s="9">
        <v>0</v>
      </c>
      <c r="G307" s="9">
        <v>-303332.89999003004</v>
      </c>
      <c r="H307" s="9">
        <f t="shared" si="15"/>
        <v>-303332.89999003004</v>
      </c>
      <c r="I307" s="9">
        <v>-303333.00000003004</v>
      </c>
      <c r="J307" s="9">
        <f t="shared" si="16"/>
        <v>0.10000999999465421</v>
      </c>
      <c r="K307" s="9">
        <f t="shared" si="17"/>
        <v>0.10000999999465421</v>
      </c>
      <c r="L307" s="9">
        <v>0</v>
      </c>
      <c r="M307" s="9">
        <v>0</v>
      </c>
      <c r="O307" s="9">
        <v>0</v>
      </c>
    </row>
    <row r="308" spans="1:15" x14ac:dyDescent="0.2">
      <c r="A308" s="8" t="s">
        <v>57</v>
      </c>
      <c r="B308" s="8" t="s">
        <v>35</v>
      </c>
      <c r="C308" s="8" t="s">
        <v>28</v>
      </c>
      <c r="D308" s="8" t="s">
        <v>73</v>
      </c>
      <c r="E308" s="8" t="s">
        <v>0</v>
      </c>
      <c r="F308" s="9">
        <v>0</v>
      </c>
      <c r="G308" s="9">
        <v>0</v>
      </c>
      <c r="H308" s="9">
        <f t="shared" si="15"/>
        <v>0</v>
      </c>
      <c r="I308" s="9">
        <v>-8.6821000002799984</v>
      </c>
      <c r="J308" s="9">
        <f t="shared" si="16"/>
        <v>8.6821000002799984</v>
      </c>
      <c r="K308" s="9">
        <f t="shared" si="17"/>
        <v>8.6821000002799984</v>
      </c>
      <c r="L308" s="9">
        <v>0</v>
      </c>
      <c r="M308" s="9">
        <v>0</v>
      </c>
      <c r="O308" s="9">
        <v>0</v>
      </c>
    </row>
    <row r="309" spans="1:15" x14ac:dyDescent="0.2">
      <c r="A309" s="8" t="s">
        <v>57</v>
      </c>
      <c r="B309" s="8" t="s">
        <v>35</v>
      </c>
      <c r="C309" s="8" t="s">
        <v>28</v>
      </c>
      <c r="D309" s="8" t="s">
        <v>23</v>
      </c>
      <c r="E309" s="8" t="s">
        <v>9</v>
      </c>
      <c r="F309" s="9">
        <v>-10504.854943484865</v>
      </c>
      <c r="G309" s="9">
        <v>0</v>
      </c>
      <c r="H309" s="9">
        <f t="shared" si="15"/>
        <v>-10504.854943484865</v>
      </c>
      <c r="I309" s="9">
        <v>-1708.0835533150123</v>
      </c>
      <c r="J309" s="9">
        <f t="shared" si="16"/>
        <v>-8796.7713901698517</v>
      </c>
      <c r="K309" s="9">
        <f t="shared" si="17"/>
        <v>-8796.7713901698517</v>
      </c>
      <c r="L309" s="9">
        <v>-9872.1198271851244</v>
      </c>
      <c r="M309" s="9">
        <v>-8796.7713901698535</v>
      </c>
      <c r="O309" s="9">
        <v>0</v>
      </c>
    </row>
    <row r="310" spans="1:15" x14ac:dyDescent="0.2">
      <c r="A310" s="8" t="s">
        <v>57</v>
      </c>
      <c r="B310" s="8" t="s">
        <v>35</v>
      </c>
      <c r="C310" s="8" t="s">
        <v>28</v>
      </c>
      <c r="D310" s="8" t="s">
        <v>74</v>
      </c>
      <c r="E310" s="8" t="s">
        <v>9</v>
      </c>
      <c r="F310" s="9">
        <v>5981.7967077648627</v>
      </c>
      <c r="G310" s="9">
        <v>-23157.42675447587</v>
      </c>
      <c r="H310" s="9">
        <f t="shared" si="15"/>
        <v>-17175.630046711005</v>
      </c>
      <c r="I310" s="9">
        <v>0</v>
      </c>
      <c r="J310" s="9">
        <f t="shared" si="16"/>
        <v>-17175.630046711005</v>
      </c>
      <c r="K310" s="9">
        <f t="shared" si="17"/>
        <v>-17175.630046711005</v>
      </c>
      <c r="L310" s="9">
        <v>0</v>
      </c>
      <c r="M310" s="9">
        <v>0</v>
      </c>
      <c r="O310" s="9">
        <v>0</v>
      </c>
    </row>
    <row r="311" spans="1:15" x14ac:dyDescent="0.2">
      <c r="A311" s="8" t="s">
        <v>57</v>
      </c>
      <c r="B311" s="8" t="s">
        <v>35</v>
      </c>
      <c r="C311" s="8" t="s">
        <v>28</v>
      </c>
      <c r="D311" s="8" t="s">
        <v>75</v>
      </c>
      <c r="E311" s="8" t="s">
        <v>9</v>
      </c>
      <c r="F311" s="9">
        <v>1849.306073428</v>
      </c>
      <c r="G311" s="9">
        <v>-7159.2483207990845</v>
      </c>
      <c r="H311" s="9">
        <f t="shared" si="15"/>
        <v>-5309.9422473710847</v>
      </c>
      <c r="I311" s="9">
        <v>-359.12478334820003</v>
      </c>
      <c r="J311" s="9">
        <f t="shared" si="16"/>
        <v>-4950.8174640228845</v>
      </c>
      <c r="K311" s="9">
        <v>0</v>
      </c>
      <c r="L311" s="9">
        <v>0</v>
      </c>
      <c r="M311" s="9">
        <v>0</v>
      </c>
      <c r="O311" s="9">
        <v>-2693.7091781934164</v>
      </c>
    </row>
    <row r="312" spans="1:15" x14ac:dyDescent="0.2">
      <c r="A312" s="8" t="s">
        <v>57</v>
      </c>
      <c r="B312" s="8" t="s">
        <v>35</v>
      </c>
      <c r="C312" s="8" t="s">
        <v>28</v>
      </c>
      <c r="D312" s="8" t="s">
        <v>79</v>
      </c>
      <c r="E312" s="8" t="s">
        <v>0</v>
      </c>
      <c r="F312" s="9">
        <v>0</v>
      </c>
      <c r="G312" s="9">
        <v>-9866.2499970044955</v>
      </c>
      <c r="H312" s="9">
        <f t="shared" si="15"/>
        <v>-9866.2499970044955</v>
      </c>
      <c r="I312" s="9">
        <v>-9866.2065001402498</v>
      </c>
      <c r="J312" s="9">
        <f t="shared" si="16"/>
        <v>-4.3496864245753386E-2</v>
      </c>
      <c r="K312" s="9">
        <f t="shared" si="17"/>
        <v>-4.3496864245753386E-2</v>
      </c>
      <c r="L312" s="9">
        <v>0</v>
      </c>
      <c r="M312" s="9">
        <v>0</v>
      </c>
      <c r="O312" s="9">
        <v>0</v>
      </c>
    </row>
    <row r="313" spans="1:15" x14ac:dyDescent="0.2">
      <c r="A313" s="8" t="s">
        <v>57</v>
      </c>
      <c r="B313" s="8" t="s">
        <v>36</v>
      </c>
      <c r="C313" s="8" t="s">
        <v>28</v>
      </c>
      <c r="D313" s="8"/>
      <c r="E313" s="8" t="s">
        <v>5</v>
      </c>
      <c r="F313" s="9">
        <v>-236145.31751246043</v>
      </c>
      <c r="G313" s="9">
        <v>-56836.099773483613</v>
      </c>
      <c r="H313" s="9">
        <f t="shared" ref="H313:H376" si="18">F313+G313</f>
        <v>-292981.41728594404</v>
      </c>
      <c r="I313" s="9">
        <v>-239591.77652591554</v>
      </c>
      <c r="J313" s="9">
        <f t="shared" si="16"/>
        <v>-53389.640760028502</v>
      </c>
      <c r="K313" s="9">
        <f t="shared" si="17"/>
        <v>-53389.640760028502</v>
      </c>
      <c r="L313" s="9">
        <v>-50696.443896808138</v>
      </c>
      <c r="M313" s="9">
        <v>0</v>
      </c>
      <c r="O313" s="9">
        <v>0</v>
      </c>
    </row>
    <row r="314" spans="1:15" x14ac:dyDescent="0.2">
      <c r="A314" s="8" t="s">
        <v>57</v>
      </c>
      <c r="B314" s="8" t="s">
        <v>36</v>
      </c>
      <c r="C314" s="8" t="s">
        <v>28</v>
      </c>
      <c r="D314" s="8"/>
      <c r="E314" s="8" t="s">
        <v>9</v>
      </c>
      <c r="F314" s="9">
        <v>-3424367.0341309067</v>
      </c>
      <c r="G314" s="9">
        <v>-382853.48003646574</v>
      </c>
      <c r="H314" s="9">
        <f t="shared" si="18"/>
        <v>-3807220.5141673726</v>
      </c>
      <c r="I314" s="9">
        <v>-3429111.2519055367</v>
      </c>
      <c r="J314" s="9">
        <f t="shared" si="16"/>
        <v>-378109.26226183586</v>
      </c>
      <c r="K314" s="9">
        <f t="shared" si="17"/>
        <v>-378109.26226183586</v>
      </c>
      <c r="L314" s="9">
        <v>-370964.48337291594</v>
      </c>
      <c r="M314" s="9">
        <v>0</v>
      </c>
      <c r="O314" s="9">
        <v>0</v>
      </c>
    </row>
    <row r="315" spans="1:15" x14ac:dyDescent="0.2">
      <c r="A315" s="8" t="s">
        <v>57</v>
      </c>
      <c r="B315" s="8" t="s">
        <v>36</v>
      </c>
      <c r="C315" s="8" t="s">
        <v>28</v>
      </c>
      <c r="D315" s="8"/>
      <c r="E315" s="8" t="s">
        <v>0</v>
      </c>
      <c r="F315" s="9">
        <v>-6952533.512071819</v>
      </c>
      <c r="G315" s="9">
        <v>-775559.20688981446</v>
      </c>
      <c r="H315" s="9">
        <f t="shared" si="18"/>
        <v>-7728092.7189616337</v>
      </c>
      <c r="I315" s="9">
        <v>-6359736.2343918318</v>
      </c>
      <c r="J315" s="9">
        <f t="shared" si="16"/>
        <v>-1368356.4845698019</v>
      </c>
      <c r="K315" s="9">
        <f t="shared" si="17"/>
        <v>-1368356.4845698019</v>
      </c>
      <c r="L315" s="9">
        <v>-1259468.5857441043</v>
      </c>
      <c r="M315" s="9">
        <v>0</v>
      </c>
      <c r="O315" s="9">
        <v>0</v>
      </c>
    </row>
    <row r="316" spans="1:15" x14ac:dyDescent="0.2">
      <c r="A316" s="8" t="s">
        <v>57</v>
      </c>
      <c r="B316" s="8" t="s">
        <v>36</v>
      </c>
      <c r="C316" s="8" t="s">
        <v>28</v>
      </c>
      <c r="D316" s="8" t="s">
        <v>12</v>
      </c>
      <c r="E316" s="8" t="s">
        <v>5</v>
      </c>
      <c r="F316" s="9">
        <v>-49.49998821493682</v>
      </c>
      <c r="G316" s="9">
        <v>-236.299999001</v>
      </c>
      <c r="H316" s="9">
        <f t="shared" si="18"/>
        <v>-285.79998721593682</v>
      </c>
      <c r="I316" s="9">
        <v>-1809.0230000209999</v>
      </c>
      <c r="J316" s="9">
        <f t="shared" si="16"/>
        <v>1523.223012805063</v>
      </c>
      <c r="K316" s="9">
        <f t="shared" si="17"/>
        <v>1523.223012805063</v>
      </c>
      <c r="L316" s="9">
        <v>-106.623</v>
      </c>
      <c r="M316" s="9">
        <v>0</v>
      </c>
      <c r="O316" s="9">
        <v>0</v>
      </c>
    </row>
    <row r="317" spans="1:15" x14ac:dyDescent="0.2">
      <c r="A317" s="8" t="s">
        <v>57</v>
      </c>
      <c r="B317" s="8" t="s">
        <v>36</v>
      </c>
      <c r="C317" s="8" t="s">
        <v>28</v>
      </c>
      <c r="D317" s="8" t="s">
        <v>12</v>
      </c>
      <c r="E317" s="8" t="s">
        <v>9</v>
      </c>
      <c r="F317" s="9">
        <v>-121.93903391016067</v>
      </c>
      <c r="G317" s="9">
        <v>0</v>
      </c>
      <c r="H317" s="9">
        <f t="shared" si="18"/>
        <v>-121.93903391016067</v>
      </c>
      <c r="I317" s="9">
        <v>-121.74607739271548</v>
      </c>
      <c r="J317" s="9">
        <f t="shared" si="16"/>
        <v>-0.1929565174451966</v>
      </c>
      <c r="K317" s="9">
        <f t="shared" si="17"/>
        <v>-0.1929565174451966</v>
      </c>
      <c r="L317" s="9">
        <v>0</v>
      </c>
      <c r="M317" s="9">
        <v>0</v>
      </c>
      <c r="O317" s="9">
        <v>0</v>
      </c>
    </row>
    <row r="318" spans="1:15" x14ac:dyDescent="0.2">
      <c r="A318" s="8" t="s">
        <v>57</v>
      </c>
      <c r="B318" s="8" t="s">
        <v>36</v>
      </c>
      <c r="C318" s="8" t="s">
        <v>28</v>
      </c>
      <c r="D318" s="8" t="s">
        <v>71</v>
      </c>
      <c r="E318" s="8" t="s">
        <v>5</v>
      </c>
      <c r="F318" s="9">
        <v>-22151.065797714939</v>
      </c>
      <c r="G318" s="9">
        <v>0</v>
      </c>
      <c r="H318" s="9">
        <f t="shared" si="18"/>
        <v>-22151.065797714939</v>
      </c>
      <c r="I318" s="9">
        <v>-20397.123011622734</v>
      </c>
      <c r="J318" s="9">
        <f t="shared" si="16"/>
        <v>-1753.9427860922042</v>
      </c>
      <c r="K318" s="9">
        <v>0</v>
      </c>
      <c r="L318" s="9">
        <v>0</v>
      </c>
      <c r="M318" s="9">
        <v>0</v>
      </c>
      <c r="O318" s="9">
        <v>0</v>
      </c>
    </row>
    <row r="319" spans="1:15" x14ac:dyDescent="0.2">
      <c r="A319" s="8" t="s">
        <v>57</v>
      </c>
      <c r="B319" s="8" t="s">
        <v>36</v>
      </c>
      <c r="C319" s="8" t="s">
        <v>28</v>
      </c>
      <c r="D319" s="8" t="s">
        <v>71</v>
      </c>
      <c r="E319" s="8" t="s">
        <v>9</v>
      </c>
      <c r="F319" s="9">
        <v>-22133.670604633953</v>
      </c>
      <c r="G319" s="9">
        <v>0</v>
      </c>
      <c r="H319" s="9">
        <f t="shared" si="18"/>
        <v>-22133.670604633953</v>
      </c>
      <c r="I319" s="9">
        <v>-24045.287217479032</v>
      </c>
      <c r="J319" s="9">
        <f t="shared" si="16"/>
        <v>1911.6166128450786</v>
      </c>
      <c r="K319" s="9">
        <v>0</v>
      </c>
      <c r="L319" s="9">
        <v>0</v>
      </c>
      <c r="M319" s="9">
        <v>0</v>
      </c>
      <c r="O319" s="9">
        <v>0</v>
      </c>
    </row>
    <row r="320" spans="1:15" x14ac:dyDescent="0.2">
      <c r="A320" s="8" t="s">
        <v>57</v>
      </c>
      <c r="B320" s="8" t="s">
        <v>36</v>
      </c>
      <c r="C320" s="8" t="s">
        <v>28</v>
      </c>
      <c r="D320" s="8" t="s">
        <v>71</v>
      </c>
      <c r="E320" s="8" t="s">
        <v>0</v>
      </c>
      <c r="F320" s="9">
        <v>-636416.23976183881</v>
      </c>
      <c r="G320" s="9">
        <v>0</v>
      </c>
      <c r="H320" s="9">
        <f t="shared" si="18"/>
        <v>-636416.23976183881</v>
      </c>
      <c r="I320" s="9">
        <v>-657491.1241461155</v>
      </c>
      <c r="J320" s="9">
        <f t="shared" si="16"/>
        <v>21074.884384276695</v>
      </c>
      <c r="K320" s="9">
        <v>0</v>
      </c>
      <c r="L320" s="9">
        <v>0</v>
      </c>
      <c r="M320" s="9">
        <v>0</v>
      </c>
      <c r="O320" s="9">
        <v>0</v>
      </c>
    </row>
    <row r="321" spans="1:15" x14ac:dyDescent="0.2">
      <c r="A321" s="8" t="s">
        <v>57</v>
      </c>
      <c r="B321" s="8" t="s">
        <v>36</v>
      </c>
      <c r="C321" s="8" t="s">
        <v>28</v>
      </c>
      <c r="D321" s="8" t="s">
        <v>72</v>
      </c>
      <c r="E321" s="8" t="s">
        <v>5</v>
      </c>
      <c r="F321" s="9">
        <v>0</v>
      </c>
      <c r="G321" s="9">
        <v>0</v>
      </c>
      <c r="H321" s="9">
        <f t="shared" si="18"/>
        <v>0</v>
      </c>
      <c r="I321" s="9">
        <v>-85.204393692518209</v>
      </c>
      <c r="J321" s="9">
        <f t="shared" si="16"/>
        <v>85.204393692518209</v>
      </c>
      <c r="K321" s="9">
        <f t="shared" si="17"/>
        <v>85.204393692518209</v>
      </c>
      <c r="L321" s="9">
        <v>0</v>
      </c>
      <c r="M321" s="9">
        <v>0</v>
      </c>
      <c r="O321" s="9">
        <v>0</v>
      </c>
    </row>
    <row r="322" spans="1:15" x14ac:dyDescent="0.2">
      <c r="A322" s="8" t="s">
        <v>57</v>
      </c>
      <c r="B322" s="8" t="s">
        <v>36</v>
      </c>
      <c r="C322" s="8" t="s">
        <v>28</v>
      </c>
      <c r="D322" s="8" t="s">
        <v>17</v>
      </c>
      <c r="E322" s="8" t="s">
        <v>5</v>
      </c>
      <c r="F322" s="9">
        <v>-41556.499990011267</v>
      </c>
      <c r="G322" s="9">
        <v>0</v>
      </c>
      <c r="H322" s="9">
        <f t="shared" si="18"/>
        <v>-41556.499990011267</v>
      </c>
      <c r="I322" s="9">
        <v>-36418.535864388032</v>
      </c>
      <c r="J322" s="9">
        <f t="shared" si="16"/>
        <v>-5137.9641256232353</v>
      </c>
      <c r="K322" s="9">
        <f t="shared" si="17"/>
        <v>-5137.9641256232353</v>
      </c>
      <c r="L322" s="9">
        <v>-5129.0064999999995</v>
      </c>
      <c r="M322" s="9">
        <v>-15450</v>
      </c>
      <c r="O322" s="9">
        <v>0</v>
      </c>
    </row>
    <row r="323" spans="1:15" x14ac:dyDescent="0.2">
      <c r="A323" s="8" t="s">
        <v>57</v>
      </c>
      <c r="B323" s="8" t="s">
        <v>36</v>
      </c>
      <c r="C323" s="8" t="s">
        <v>28</v>
      </c>
      <c r="D323" s="8" t="s">
        <v>17</v>
      </c>
      <c r="E323" s="8" t="s">
        <v>9</v>
      </c>
      <c r="F323" s="9">
        <v>-108957.25354624591</v>
      </c>
      <c r="G323" s="9">
        <v>0</v>
      </c>
      <c r="H323" s="9">
        <f t="shared" si="18"/>
        <v>-108957.25354624591</v>
      </c>
      <c r="I323" s="9">
        <v>-13990.425130428863</v>
      </c>
      <c r="J323" s="9">
        <f t="shared" si="16"/>
        <v>-94966.828415817043</v>
      </c>
      <c r="K323" s="9">
        <f t="shared" si="17"/>
        <v>-94966.828415817043</v>
      </c>
      <c r="L323" s="9">
        <v>-94160.169022335991</v>
      </c>
      <c r="M323" s="9">
        <v>-90000</v>
      </c>
      <c r="O323" s="9">
        <v>0</v>
      </c>
    </row>
    <row r="324" spans="1:15" x14ac:dyDescent="0.2">
      <c r="A324" s="8" t="s">
        <v>57</v>
      </c>
      <c r="B324" s="8" t="s">
        <v>36</v>
      </c>
      <c r="C324" s="8" t="s">
        <v>28</v>
      </c>
      <c r="D324" s="8" t="s">
        <v>17</v>
      </c>
      <c r="E324" s="8" t="s">
        <v>0</v>
      </c>
      <c r="F324" s="9">
        <v>-675486.46405894915</v>
      </c>
      <c r="G324" s="9">
        <v>0</v>
      </c>
      <c r="H324" s="9">
        <f t="shared" si="18"/>
        <v>-675486.46405894915</v>
      </c>
      <c r="I324" s="9">
        <v>-654713.40990234015</v>
      </c>
      <c r="J324" s="9">
        <f t="shared" si="16"/>
        <v>-20773.054156608996</v>
      </c>
      <c r="K324" s="9">
        <f t="shared" si="17"/>
        <v>-20773.054156608996</v>
      </c>
      <c r="L324" s="9">
        <v>-20788.101947974334</v>
      </c>
      <c r="M324" s="9">
        <v>-297807.07310517982</v>
      </c>
      <c r="O324" s="9">
        <v>0</v>
      </c>
    </row>
    <row r="325" spans="1:15" x14ac:dyDescent="0.2">
      <c r="A325" s="8" t="s">
        <v>57</v>
      </c>
      <c r="B325" s="8" t="s">
        <v>36</v>
      </c>
      <c r="C325" s="8" t="s">
        <v>28</v>
      </c>
      <c r="D325" s="8" t="s">
        <v>21</v>
      </c>
      <c r="E325" s="8" t="s">
        <v>9</v>
      </c>
      <c r="F325" s="9">
        <v>-406364.00000003999</v>
      </c>
      <c r="G325" s="9">
        <v>0</v>
      </c>
      <c r="H325" s="9">
        <f t="shared" si="18"/>
        <v>-406364.00000003999</v>
      </c>
      <c r="I325" s="9">
        <v>-17413.190000119997</v>
      </c>
      <c r="J325" s="9">
        <f t="shared" si="16"/>
        <v>-388950.80999991996</v>
      </c>
      <c r="K325" s="9">
        <f t="shared" si="17"/>
        <v>-388950.80999991996</v>
      </c>
      <c r="L325" s="9">
        <v>-388950.80999998003</v>
      </c>
      <c r="M325" s="9">
        <v>-388950.80999991996</v>
      </c>
      <c r="O325" s="9">
        <v>0</v>
      </c>
    </row>
    <row r="326" spans="1:15" x14ac:dyDescent="0.2">
      <c r="A326" s="8" t="s">
        <v>57</v>
      </c>
      <c r="B326" s="8" t="s">
        <v>36</v>
      </c>
      <c r="C326" s="8" t="s">
        <v>28</v>
      </c>
      <c r="D326" s="8" t="s">
        <v>22</v>
      </c>
      <c r="E326" s="8" t="s">
        <v>9</v>
      </c>
      <c r="F326" s="9">
        <v>-68043.735725050588</v>
      </c>
      <c r="G326" s="9">
        <v>0</v>
      </c>
      <c r="H326" s="9">
        <f t="shared" si="18"/>
        <v>-68043.735725050588</v>
      </c>
      <c r="I326" s="9">
        <v>-55723.485353641794</v>
      </c>
      <c r="J326" s="9">
        <f t="shared" si="16"/>
        <v>-12320.250371408794</v>
      </c>
      <c r="K326" s="9">
        <f t="shared" si="17"/>
        <v>-12320.250371408794</v>
      </c>
      <c r="L326" s="9">
        <v>-12688.536750637593</v>
      </c>
      <c r="M326" s="9">
        <v>0</v>
      </c>
      <c r="O326" s="9">
        <v>0</v>
      </c>
    </row>
    <row r="327" spans="1:15" x14ac:dyDescent="0.2">
      <c r="A327" s="8" t="s">
        <v>57</v>
      </c>
      <c r="B327" s="8" t="s">
        <v>36</v>
      </c>
      <c r="C327" s="8" t="s">
        <v>28</v>
      </c>
      <c r="D327" s="8" t="s">
        <v>88</v>
      </c>
      <c r="E327" s="8" t="s">
        <v>9</v>
      </c>
      <c r="F327" s="9">
        <v>1.9980012439191341E-5</v>
      </c>
      <c r="G327" s="9">
        <v>-73489.790000019988</v>
      </c>
      <c r="H327" s="9">
        <f t="shared" si="18"/>
        <v>-73489.789980039975</v>
      </c>
      <c r="I327" s="9">
        <v>-73490.000000200002</v>
      </c>
      <c r="J327" s="9">
        <f t="shared" si="16"/>
        <v>0.21002016002603341</v>
      </c>
      <c r="K327" s="9">
        <f t="shared" si="17"/>
        <v>0.21002016002603341</v>
      </c>
      <c r="L327" s="9">
        <v>0</v>
      </c>
      <c r="M327" s="9">
        <v>0</v>
      </c>
      <c r="O327" s="9">
        <v>0</v>
      </c>
    </row>
    <row r="328" spans="1:15" x14ac:dyDescent="0.2">
      <c r="A328" s="8" t="s">
        <v>57</v>
      </c>
      <c r="B328" s="8" t="s">
        <v>36</v>
      </c>
      <c r="C328" s="8" t="s">
        <v>28</v>
      </c>
      <c r="D328" s="8" t="s">
        <v>73</v>
      </c>
      <c r="E328" s="8" t="s">
        <v>0</v>
      </c>
      <c r="F328" s="9">
        <v>0</v>
      </c>
      <c r="G328" s="9">
        <v>0</v>
      </c>
      <c r="H328" s="9">
        <f t="shared" si="18"/>
        <v>0</v>
      </c>
      <c r="I328" s="9">
        <v>-30.697425000990002</v>
      </c>
      <c r="J328" s="9">
        <f t="shared" si="16"/>
        <v>30.697425000990002</v>
      </c>
      <c r="K328" s="9">
        <f t="shared" si="17"/>
        <v>30.697425000990002</v>
      </c>
      <c r="L328" s="9">
        <v>0</v>
      </c>
      <c r="M328" s="9">
        <v>0</v>
      </c>
      <c r="O328" s="9">
        <v>0</v>
      </c>
    </row>
    <row r="329" spans="1:15" x14ac:dyDescent="0.2">
      <c r="A329" s="8" t="s">
        <v>57</v>
      </c>
      <c r="B329" s="8" t="s">
        <v>36</v>
      </c>
      <c r="C329" s="8" t="s">
        <v>28</v>
      </c>
      <c r="D329" s="8" t="s">
        <v>23</v>
      </c>
      <c r="E329" s="8" t="s">
        <v>9</v>
      </c>
      <c r="F329" s="9">
        <v>-37217.398943947352</v>
      </c>
      <c r="G329" s="9">
        <v>0</v>
      </c>
      <c r="H329" s="9">
        <f t="shared" si="18"/>
        <v>-37217.398943947352</v>
      </c>
      <c r="I329" s="9">
        <v>-4729.2772077929822</v>
      </c>
      <c r="J329" s="9">
        <f t="shared" si="16"/>
        <v>-32488.121736154368</v>
      </c>
      <c r="K329" s="9">
        <f t="shared" si="17"/>
        <v>-32488.121736154368</v>
      </c>
      <c r="L329" s="9">
        <v>-31804.928871683169</v>
      </c>
      <c r="M329" s="9">
        <v>-32488.121736154368</v>
      </c>
      <c r="O329" s="9">
        <v>0</v>
      </c>
    </row>
    <row r="330" spans="1:15" x14ac:dyDescent="0.2">
      <c r="A330" s="8" t="s">
        <v>57</v>
      </c>
      <c r="B330" s="8" t="s">
        <v>36</v>
      </c>
      <c r="C330" s="8" t="s">
        <v>28</v>
      </c>
      <c r="D330" s="8" t="s">
        <v>89</v>
      </c>
      <c r="E330" s="8" t="s">
        <v>9</v>
      </c>
      <c r="F330" s="9">
        <v>-420659.00000002002</v>
      </c>
      <c r="G330" s="9">
        <v>0</v>
      </c>
      <c r="H330" s="9">
        <f t="shared" si="18"/>
        <v>-420659.00000002002</v>
      </c>
      <c r="I330" s="9">
        <v>-420659.00000016013</v>
      </c>
      <c r="J330" s="9">
        <f t="shared" si="16"/>
        <v>1.4010583981871605E-7</v>
      </c>
      <c r="K330" s="9">
        <f t="shared" si="17"/>
        <v>1.4010583981871605E-7</v>
      </c>
      <c r="L330" s="9">
        <v>0</v>
      </c>
      <c r="M330" s="9">
        <v>0</v>
      </c>
      <c r="O330" s="9">
        <v>0</v>
      </c>
    </row>
    <row r="331" spans="1:15" x14ac:dyDescent="0.2">
      <c r="A331" s="8" t="s">
        <v>57</v>
      </c>
      <c r="B331" s="8" t="s">
        <v>36</v>
      </c>
      <c r="C331" s="8" t="s">
        <v>28</v>
      </c>
      <c r="D331" s="8" t="s">
        <v>74</v>
      </c>
      <c r="E331" s="8" t="s">
        <v>9</v>
      </c>
      <c r="F331" s="9">
        <v>-8736.5869376934297</v>
      </c>
      <c r="G331" s="9">
        <v>-17866.793241282809</v>
      </c>
      <c r="H331" s="9">
        <f t="shared" si="18"/>
        <v>-26603.380178976236</v>
      </c>
      <c r="I331" s="9">
        <v>-53614.000000119995</v>
      </c>
      <c r="J331" s="9">
        <f t="shared" si="16"/>
        <v>27010.619821143759</v>
      </c>
      <c r="K331" s="9">
        <f t="shared" si="17"/>
        <v>27010.619821143759</v>
      </c>
      <c r="L331" s="9">
        <v>0</v>
      </c>
      <c r="M331" s="9">
        <v>0</v>
      </c>
      <c r="O331" s="9">
        <v>0</v>
      </c>
    </row>
    <row r="332" spans="1:15" x14ac:dyDescent="0.2">
      <c r="A332" s="8" t="s">
        <v>57</v>
      </c>
      <c r="B332" s="8" t="s">
        <v>36</v>
      </c>
      <c r="C332" s="8" t="s">
        <v>28</v>
      </c>
      <c r="D332" s="8" t="s">
        <v>75</v>
      </c>
      <c r="E332" s="8" t="s">
        <v>9</v>
      </c>
      <c r="F332" s="9">
        <v>-2700.964784822213</v>
      </c>
      <c r="G332" s="9">
        <v>-67550.619306491848</v>
      </c>
      <c r="H332" s="9">
        <f t="shared" si="18"/>
        <v>-70251.584091314056</v>
      </c>
      <c r="I332" s="9">
        <v>-77998.186793213681</v>
      </c>
      <c r="J332" s="9">
        <f t="shared" si="16"/>
        <v>7746.6027018996247</v>
      </c>
      <c r="K332" s="9">
        <v>0</v>
      </c>
      <c r="L332" s="9">
        <v>0</v>
      </c>
      <c r="M332" s="9">
        <v>0</v>
      </c>
      <c r="O332" s="9">
        <v>0</v>
      </c>
    </row>
    <row r="333" spans="1:15" x14ac:dyDescent="0.2">
      <c r="A333" s="8" t="s">
        <v>57</v>
      </c>
      <c r="B333" s="8" t="s">
        <v>36</v>
      </c>
      <c r="C333" s="8" t="s">
        <v>28</v>
      </c>
      <c r="D333" s="8" t="s">
        <v>75</v>
      </c>
      <c r="E333" s="8" t="s">
        <v>0</v>
      </c>
      <c r="F333" s="9">
        <v>0</v>
      </c>
      <c r="G333" s="9">
        <v>-11999.99997008</v>
      </c>
      <c r="H333" s="9">
        <f t="shared" si="18"/>
        <v>-11999.99997008</v>
      </c>
      <c r="I333" s="9">
        <v>-9307.7500001599983</v>
      </c>
      <c r="J333" s="9">
        <f t="shared" si="16"/>
        <v>-2692.2499699200016</v>
      </c>
      <c r="K333" s="9">
        <v>0</v>
      </c>
      <c r="L333" s="9">
        <v>0</v>
      </c>
      <c r="M333" s="9">
        <v>0</v>
      </c>
      <c r="O333" s="9">
        <v>0</v>
      </c>
    </row>
    <row r="334" spans="1:15" x14ac:dyDescent="0.2">
      <c r="A334" s="8" t="s">
        <v>57</v>
      </c>
      <c r="B334" s="8" t="s">
        <v>44</v>
      </c>
      <c r="C334" s="8" t="s">
        <v>28</v>
      </c>
      <c r="D334" s="8"/>
      <c r="E334" s="8" t="s">
        <v>5</v>
      </c>
      <c r="F334" s="9">
        <v>-28438.028962749799</v>
      </c>
      <c r="G334" s="9">
        <v>-3751.7861551508827</v>
      </c>
      <c r="H334" s="9">
        <f t="shared" si="18"/>
        <v>-32189.815117900682</v>
      </c>
      <c r="I334" s="9">
        <v>-30861.137033560673</v>
      </c>
      <c r="J334" s="9">
        <f t="shared" si="16"/>
        <v>-1328.6780843400084</v>
      </c>
      <c r="K334" s="9">
        <f t="shared" si="17"/>
        <v>-1328.6780843400084</v>
      </c>
      <c r="L334" s="9">
        <v>-2057.9426243315788</v>
      </c>
      <c r="M334" s="9">
        <v>0</v>
      </c>
      <c r="O334" s="9">
        <v>0</v>
      </c>
    </row>
    <row r="335" spans="1:15" x14ac:dyDescent="0.2">
      <c r="A335" s="8" t="s">
        <v>57</v>
      </c>
      <c r="B335" s="8" t="s">
        <v>44</v>
      </c>
      <c r="C335" s="8" t="s">
        <v>28</v>
      </c>
      <c r="D335" s="8"/>
      <c r="E335" s="8" t="s">
        <v>9</v>
      </c>
      <c r="F335" s="9">
        <v>-805196.78198095469</v>
      </c>
      <c r="G335" s="9">
        <v>-26591.962333381351</v>
      </c>
      <c r="H335" s="9">
        <f t="shared" si="18"/>
        <v>-831788.74431433599</v>
      </c>
      <c r="I335" s="9">
        <v>-572367.89032101678</v>
      </c>
      <c r="J335" s="9">
        <f t="shared" si="16"/>
        <v>-259420.85399331921</v>
      </c>
      <c r="K335" s="9">
        <f t="shared" si="17"/>
        <v>-259420.85399331921</v>
      </c>
      <c r="L335" s="9">
        <v>-250795.08052446585</v>
      </c>
      <c r="M335" s="9">
        <v>0</v>
      </c>
      <c r="O335" s="9">
        <v>0</v>
      </c>
    </row>
    <row r="336" spans="1:15" x14ac:dyDescent="0.2">
      <c r="A336" s="8" t="s">
        <v>57</v>
      </c>
      <c r="B336" s="8" t="s">
        <v>44</v>
      </c>
      <c r="C336" s="8" t="s">
        <v>28</v>
      </c>
      <c r="D336" s="8"/>
      <c r="E336" s="8" t="s">
        <v>0</v>
      </c>
      <c r="F336" s="9">
        <v>-3606784.4567827615</v>
      </c>
      <c r="G336" s="9">
        <v>-231544.10602317509</v>
      </c>
      <c r="H336" s="9">
        <f t="shared" si="18"/>
        <v>-3838328.5628059367</v>
      </c>
      <c r="I336" s="9">
        <v>-3596595.9576566713</v>
      </c>
      <c r="J336" s="9">
        <f t="shared" si="16"/>
        <v>-241732.60514926538</v>
      </c>
      <c r="K336" s="9">
        <f t="shared" si="17"/>
        <v>-241732.60514926538</v>
      </c>
      <c r="L336" s="9">
        <v>-236347.06317843145</v>
      </c>
      <c r="M336" s="9">
        <v>0</v>
      </c>
      <c r="O336" s="9">
        <v>0</v>
      </c>
    </row>
    <row r="337" spans="1:15" x14ac:dyDescent="0.2">
      <c r="A337" s="8" t="s">
        <v>57</v>
      </c>
      <c r="B337" s="8" t="s">
        <v>44</v>
      </c>
      <c r="C337" s="8" t="s">
        <v>28</v>
      </c>
      <c r="D337" s="8" t="s">
        <v>12</v>
      </c>
      <c r="E337" s="8" t="s">
        <v>9</v>
      </c>
      <c r="F337" s="9">
        <v>-25.191926762321891</v>
      </c>
      <c r="G337" s="9">
        <v>0</v>
      </c>
      <c r="H337" s="9">
        <f t="shared" si="18"/>
        <v>-25.191926762321891</v>
      </c>
      <c r="I337" s="9">
        <v>-24.447496657221869</v>
      </c>
      <c r="J337" s="9">
        <f t="shared" si="16"/>
        <v>-0.74443010510002239</v>
      </c>
      <c r="K337" s="9">
        <f t="shared" si="17"/>
        <v>-0.74443010510002239</v>
      </c>
      <c r="L337" s="9">
        <v>0</v>
      </c>
      <c r="M337" s="9">
        <v>0</v>
      </c>
      <c r="O337" s="9">
        <v>0</v>
      </c>
    </row>
    <row r="338" spans="1:15" x14ac:dyDescent="0.2">
      <c r="A338" s="8" t="s">
        <v>57</v>
      </c>
      <c r="B338" s="8" t="s">
        <v>44</v>
      </c>
      <c r="C338" s="8" t="s">
        <v>28</v>
      </c>
      <c r="D338" s="8" t="s">
        <v>12</v>
      </c>
      <c r="E338" s="8" t="s">
        <v>0</v>
      </c>
      <c r="F338" s="9">
        <v>-2614.3999995015001</v>
      </c>
      <c r="G338" s="9">
        <v>-33.950000000499998</v>
      </c>
      <c r="H338" s="9">
        <f t="shared" si="18"/>
        <v>-2648.3499995020002</v>
      </c>
      <c r="I338" s="9">
        <v>-2612.2940000024996</v>
      </c>
      <c r="J338" s="9">
        <f t="shared" ref="J338:J401" si="19">H338-I338</f>
        <v>-36.055999499500558</v>
      </c>
      <c r="K338" s="9">
        <f t="shared" ref="K338:K401" si="20">J338</f>
        <v>-36.055999499500558</v>
      </c>
      <c r="L338" s="9">
        <v>-36.049999999999997</v>
      </c>
      <c r="M338" s="9">
        <v>0</v>
      </c>
      <c r="O338" s="9">
        <v>0</v>
      </c>
    </row>
    <row r="339" spans="1:15" x14ac:dyDescent="0.2">
      <c r="A339" s="8" t="s">
        <v>57</v>
      </c>
      <c r="B339" s="8" t="s">
        <v>44</v>
      </c>
      <c r="C339" s="8" t="s">
        <v>28</v>
      </c>
      <c r="D339" s="8" t="s">
        <v>71</v>
      </c>
      <c r="E339" s="8" t="s">
        <v>5</v>
      </c>
      <c r="F339" s="9">
        <v>-3128.8076847809307</v>
      </c>
      <c r="G339" s="9">
        <v>0</v>
      </c>
      <c r="H339" s="9">
        <f t="shared" si="18"/>
        <v>-3128.8076847809307</v>
      </c>
      <c r="I339" s="9">
        <v>-2998.0957228022244</v>
      </c>
      <c r="J339" s="9">
        <f t="shared" si="19"/>
        <v>-130.71196197870631</v>
      </c>
      <c r="K339" s="9">
        <v>0</v>
      </c>
      <c r="L339" s="9">
        <v>0</v>
      </c>
      <c r="M339" s="9">
        <v>0</v>
      </c>
      <c r="O339" s="9">
        <v>0</v>
      </c>
    </row>
    <row r="340" spans="1:15" x14ac:dyDescent="0.2">
      <c r="A340" s="8" t="s">
        <v>57</v>
      </c>
      <c r="B340" s="8" t="s">
        <v>44</v>
      </c>
      <c r="C340" s="8" t="s">
        <v>28</v>
      </c>
      <c r="D340" s="8" t="s">
        <v>71</v>
      </c>
      <c r="E340" s="8" t="s">
        <v>9</v>
      </c>
      <c r="F340" s="9">
        <v>-4875.6227221329746</v>
      </c>
      <c r="G340" s="9">
        <v>0</v>
      </c>
      <c r="H340" s="9">
        <f t="shared" si="18"/>
        <v>-4875.6227221329746</v>
      </c>
      <c r="I340" s="9">
        <v>-4419.3578857207931</v>
      </c>
      <c r="J340" s="9">
        <f t="shared" si="19"/>
        <v>-456.26483641218147</v>
      </c>
      <c r="K340" s="9">
        <v>0</v>
      </c>
      <c r="L340" s="9">
        <v>0</v>
      </c>
      <c r="M340" s="9">
        <v>0</v>
      </c>
      <c r="O340" s="9">
        <v>0</v>
      </c>
    </row>
    <row r="341" spans="1:15" x14ac:dyDescent="0.2">
      <c r="A341" s="8" t="s">
        <v>57</v>
      </c>
      <c r="B341" s="8" t="s">
        <v>44</v>
      </c>
      <c r="C341" s="8" t="s">
        <v>28</v>
      </c>
      <c r="D341" s="8" t="s">
        <v>71</v>
      </c>
      <c r="E341" s="8" t="s">
        <v>0</v>
      </c>
      <c r="F341" s="9">
        <v>-674491.49235270626</v>
      </c>
      <c r="G341" s="9">
        <v>0</v>
      </c>
      <c r="H341" s="9">
        <f t="shared" si="18"/>
        <v>-674491.49235270626</v>
      </c>
      <c r="I341" s="9">
        <v>-713320.1464920321</v>
      </c>
      <c r="J341" s="9">
        <f t="shared" si="19"/>
        <v>38828.654139325838</v>
      </c>
      <c r="K341" s="9">
        <v>0</v>
      </c>
      <c r="L341" s="9">
        <v>0</v>
      </c>
      <c r="M341" s="9">
        <v>0</v>
      </c>
      <c r="O341" s="9">
        <v>0</v>
      </c>
    </row>
    <row r="342" spans="1:15" x14ac:dyDescent="0.2">
      <c r="A342" s="8" t="s">
        <v>57</v>
      </c>
      <c r="B342" s="8" t="s">
        <v>44</v>
      </c>
      <c r="C342" s="8" t="s">
        <v>28</v>
      </c>
      <c r="D342" s="8" t="s">
        <v>72</v>
      </c>
      <c r="E342" s="8" t="s">
        <v>5</v>
      </c>
      <c r="F342" s="9">
        <v>0</v>
      </c>
      <c r="G342" s="9">
        <v>0</v>
      </c>
      <c r="H342" s="9">
        <f t="shared" si="18"/>
        <v>0</v>
      </c>
      <c r="I342" s="9">
        <v>-39.589920301574111</v>
      </c>
      <c r="J342" s="9">
        <f t="shared" si="19"/>
        <v>39.589920301574111</v>
      </c>
      <c r="K342" s="9">
        <f t="shared" si="20"/>
        <v>39.589920301574111</v>
      </c>
      <c r="L342" s="9">
        <v>0</v>
      </c>
      <c r="M342" s="9">
        <v>0</v>
      </c>
      <c r="O342" s="9">
        <v>0</v>
      </c>
    </row>
    <row r="343" spans="1:15" x14ac:dyDescent="0.2">
      <c r="A343" s="8" t="s">
        <v>57</v>
      </c>
      <c r="B343" s="8" t="s">
        <v>44</v>
      </c>
      <c r="C343" s="8" t="s">
        <v>28</v>
      </c>
      <c r="D343" s="8" t="s">
        <v>17</v>
      </c>
      <c r="E343" s="8" t="s">
        <v>9</v>
      </c>
      <c r="F343" s="9">
        <v>-15245.489412344181</v>
      </c>
      <c r="G343" s="9">
        <v>0</v>
      </c>
      <c r="H343" s="9">
        <f t="shared" si="18"/>
        <v>-15245.489412344181</v>
      </c>
      <c r="I343" s="9">
        <v>-5234.3413526276436</v>
      </c>
      <c r="J343" s="9">
        <f t="shared" si="19"/>
        <v>-10011.148059716537</v>
      </c>
      <c r="K343" s="9">
        <f t="shared" si="20"/>
        <v>-10011.148059716537</v>
      </c>
      <c r="L343" s="9">
        <v>-6506.7178086087042</v>
      </c>
      <c r="M343" s="9">
        <v>0</v>
      </c>
      <c r="O343" s="9">
        <v>0</v>
      </c>
    </row>
    <row r="344" spans="1:15" x14ac:dyDescent="0.2">
      <c r="A344" s="8" t="s">
        <v>57</v>
      </c>
      <c r="B344" s="8" t="s">
        <v>44</v>
      </c>
      <c r="C344" s="8" t="s">
        <v>28</v>
      </c>
      <c r="D344" s="8" t="s">
        <v>17</v>
      </c>
      <c r="E344" s="8" t="s">
        <v>0</v>
      </c>
      <c r="F344" s="9">
        <v>-2913321.4382678298</v>
      </c>
      <c r="G344" s="9">
        <v>0</v>
      </c>
      <c r="H344" s="9">
        <f t="shared" si="18"/>
        <v>-2913321.4382678298</v>
      </c>
      <c r="I344" s="9">
        <v>-963181.9141667966</v>
      </c>
      <c r="J344" s="9">
        <f t="shared" si="19"/>
        <v>-1950139.5241010333</v>
      </c>
      <c r="K344" s="9">
        <f t="shared" si="20"/>
        <v>-1950139.5241010333</v>
      </c>
      <c r="L344" s="9">
        <v>-1950028.3762758365</v>
      </c>
      <c r="M344" s="9">
        <v>-919406.29564062611</v>
      </c>
      <c r="O344" s="9">
        <v>0</v>
      </c>
    </row>
    <row r="345" spans="1:15" x14ac:dyDescent="0.2">
      <c r="A345" s="8" t="s">
        <v>57</v>
      </c>
      <c r="B345" s="8" t="s">
        <v>44</v>
      </c>
      <c r="C345" s="8" t="s">
        <v>28</v>
      </c>
      <c r="D345" s="8" t="s">
        <v>22</v>
      </c>
      <c r="E345" s="8" t="s">
        <v>9</v>
      </c>
      <c r="F345" s="9">
        <v>-13890.140919580232</v>
      </c>
      <c r="G345" s="9">
        <v>0</v>
      </c>
      <c r="H345" s="9">
        <f t="shared" si="18"/>
        <v>-13890.140919580232</v>
      </c>
      <c r="I345" s="9">
        <v>-16198.84794823337</v>
      </c>
      <c r="J345" s="9">
        <f t="shared" si="19"/>
        <v>2308.707028653138</v>
      </c>
      <c r="K345" s="9">
        <f t="shared" si="20"/>
        <v>2308.707028653138</v>
      </c>
      <c r="L345" s="9">
        <v>2195.2532865386379</v>
      </c>
      <c r="M345" s="9">
        <v>0</v>
      </c>
      <c r="O345" s="9">
        <v>0</v>
      </c>
    </row>
    <row r="346" spans="1:15" x14ac:dyDescent="0.2">
      <c r="A346" s="8" t="s">
        <v>57</v>
      </c>
      <c r="B346" s="8" t="s">
        <v>44</v>
      </c>
      <c r="C346" s="8" t="s">
        <v>28</v>
      </c>
      <c r="D346" s="8" t="s">
        <v>80</v>
      </c>
      <c r="E346" s="8" t="s">
        <v>9</v>
      </c>
      <c r="F346" s="9">
        <v>0</v>
      </c>
      <c r="G346" s="9">
        <v>0</v>
      </c>
      <c r="H346" s="9">
        <f t="shared" si="18"/>
        <v>0</v>
      </c>
      <c r="I346" s="9">
        <v>-1.446546676451733</v>
      </c>
      <c r="J346" s="9">
        <f t="shared" si="19"/>
        <v>1.446546676451733</v>
      </c>
      <c r="K346" s="9">
        <f t="shared" si="20"/>
        <v>1.446546676451733</v>
      </c>
      <c r="L346" s="9">
        <v>0</v>
      </c>
      <c r="M346" s="9">
        <v>0</v>
      </c>
      <c r="O346" s="9">
        <v>0</v>
      </c>
    </row>
    <row r="347" spans="1:15" x14ac:dyDescent="0.2">
      <c r="A347" s="8" t="s">
        <v>57</v>
      </c>
      <c r="B347" s="8" t="s">
        <v>44</v>
      </c>
      <c r="C347" s="8" t="s">
        <v>28</v>
      </c>
      <c r="D347" s="8" t="s">
        <v>81</v>
      </c>
      <c r="E347" s="8" t="s">
        <v>9</v>
      </c>
      <c r="F347" s="9">
        <v>4.94700193089405</v>
      </c>
      <c r="G347" s="9">
        <v>-13.710310725054061</v>
      </c>
      <c r="H347" s="9">
        <f t="shared" si="18"/>
        <v>-8.763308794160011</v>
      </c>
      <c r="I347" s="9">
        <v>-1.7878666764517324</v>
      </c>
      <c r="J347" s="9">
        <f t="shared" si="19"/>
        <v>-6.9754421177082788</v>
      </c>
      <c r="K347" s="9">
        <f t="shared" si="20"/>
        <v>-6.9754421177082788</v>
      </c>
      <c r="L347" s="9">
        <v>0</v>
      </c>
      <c r="M347" s="9">
        <v>0</v>
      </c>
      <c r="O347" s="9">
        <v>0</v>
      </c>
    </row>
    <row r="348" spans="1:15" x14ac:dyDescent="0.2">
      <c r="A348" s="8" t="s">
        <v>57</v>
      </c>
      <c r="B348" s="8" t="s">
        <v>44</v>
      </c>
      <c r="C348" s="8" t="s">
        <v>28</v>
      </c>
      <c r="D348" s="8" t="s">
        <v>73</v>
      </c>
      <c r="E348" s="8" t="s">
        <v>0</v>
      </c>
      <c r="F348" s="9">
        <v>0</v>
      </c>
      <c r="G348" s="9">
        <v>-3005.3499995049997</v>
      </c>
      <c r="H348" s="9">
        <f t="shared" si="18"/>
        <v>-3005.3499995049997</v>
      </c>
      <c r="I348" s="9">
        <v>-2988.6059500069596</v>
      </c>
      <c r="J348" s="9">
        <f t="shared" si="19"/>
        <v>-16.744049498040113</v>
      </c>
      <c r="K348" s="9">
        <f t="shared" si="20"/>
        <v>-16.744049498040113</v>
      </c>
      <c r="L348" s="9">
        <v>0</v>
      </c>
      <c r="M348" s="9">
        <v>0</v>
      </c>
      <c r="O348" s="9">
        <v>0</v>
      </c>
    </row>
    <row r="349" spans="1:15" x14ac:dyDescent="0.2">
      <c r="A349" s="8" t="s">
        <v>57</v>
      </c>
      <c r="B349" s="8" t="s">
        <v>44</v>
      </c>
      <c r="C349" s="8" t="s">
        <v>28</v>
      </c>
      <c r="D349" s="8" t="s">
        <v>23</v>
      </c>
      <c r="E349" s="8" t="s">
        <v>9</v>
      </c>
      <c r="F349" s="9">
        <v>-7597.3917426677981</v>
      </c>
      <c r="G349" s="9">
        <v>0</v>
      </c>
      <c r="H349" s="9">
        <f t="shared" si="18"/>
        <v>-7597.3917426677981</v>
      </c>
      <c r="I349" s="9">
        <v>-1361.7345665500329</v>
      </c>
      <c r="J349" s="9">
        <f t="shared" si="19"/>
        <v>-6235.6571761177656</v>
      </c>
      <c r="K349" s="9">
        <f t="shared" si="20"/>
        <v>-6235.6571761177656</v>
      </c>
      <c r="L349" s="9">
        <v>-6063.6344577216041</v>
      </c>
      <c r="M349" s="9">
        <v>0</v>
      </c>
      <c r="O349" s="9">
        <v>0</v>
      </c>
    </row>
    <row r="350" spans="1:15" x14ac:dyDescent="0.2">
      <c r="A350" s="8" t="s">
        <v>57</v>
      </c>
      <c r="B350" s="8" t="s">
        <v>44</v>
      </c>
      <c r="C350" s="8" t="s">
        <v>28</v>
      </c>
      <c r="D350" s="8" t="s">
        <v>74</v>
      </c>
      <c r="E350" s="8" t="s">
        <v>9</v>
      </c>
      <c r="F350" s="9">
        <v>-4287.4336102488005</v>
      </c>
      <c r="G350" s="9">
        <v>-622.88360206802088</v>
      </c>
      <c r="H350" s="9">
        <f t="shared" si="18"/>
        <v>-4910.3172123168215</v>
      </c>
      <c r="I350" s="9">
        <v>0</v>
      </c>
      <c r="J350" s="9">
        <f t="shared" si="19"/>
        <v>-4910.3172123168215</v>
      </c>
      <c r="K350" s="9">
        <f t="shared" si="20"/>
        <v>-4910.3172123168215</v>
      </c>
      <c r="L350" s="9">
        <v>0</v>
      </c>
      <c r="M350" s="9">
        <v>0</v>
      </c>
      <c r="O350" s="9">
        <v>0</v>
      </c>
    </row>
    <row r="351" spans="1:15" x14ac:dyDescent="0.2">
      <c r="A351" s="8" t="s">
        <v>57</v>
      </c>
      <c r="B351" s="8" t="s">
        <v>44</v>
      </c>
      <c r="C351" s="8" t="s">
        <v>28</v>
      </c>
      <c r="D351" s="8" t="s">
        <v>18</v>
      </c>
      <c r="E351" s="8" t="s">
        <v>9</v>
      </c>
      <c r="F351" s="9">
        <v>0</v>
      </c>
      <c r="G351" s="9">
        <v>0</v>
      </c>
      <c r="H351" s="9">
        <f t="shared" si="18"/>
        <v>0</v>
      </c>
      <c r="I351" s="9">
        <v>-3238.987110392668</v>
      </c>
      <c r="J351" s="9">
        <f t="shared" si="19"/>
        <v>3238.987110392668</v>
      </c>
      <c r="K351" s="9">
        <f t="shared" si="20"/>
        <v>3238.987110392668</v>
      </c>
      <c r="L351" s="9">
        <v>0</v>
      </c>
      <c r="M351" s="9">
        <v>0</v>
      </c>
      <c r="O351" s="9">
        <v>0</v>
      </c>
    </row>
    <row r="352" spans="1:15" x14ac:dyDescent="0.2">
      <c r="A352" s="8" t="s">
        <v>57</v>
      </c>
      <c r="B352" s="8" t="s">
        <v>44</v>
      </c>
      <c r="C352" s="8" t="s">
        <v>28</v>
      </c>
      <c r="D352" s="8" t="s">
        <v>75</v>
      </c>
      <c r="E352" s="8" t="s">
        <v>9</v>
      </c>
      <c r="F352" s="9">
        <v>-1325.4841319519342</v>
      </c>
      <c r="G352" s="9">
        <v>-192.56795798731599</v>
      </c>
      <c r="H352" s="9">
        <f t="shared" si="18"/>
        <v>-1518.0520899392502</v>
      </c>
      <c r="I352" s="9">
        <v>-102.60708095662858</v>
      </c>
      <c r="J352" s="9">
        <f t="shared" si="19"/>
        <v>-1415.4450089826216</v>
      </c>
      <c r="K352" s="9">
        <v>0</v>
      </c>
      <c r="L352" s="9">
        <v>0</v>
      </c>
      <c r="M352" s="9">
        <v>0</v>
      </c>
      <c r="O352" s="9">
        <v>0</v>
      </c>
    </row>
    <row r="353" spans="1:15" x14ac:dyDescent="0.2">
      <c r="A353" s="8" t="s">
        <v>57</v>
      </c>
      <c r="B353" s="8" t="s">
        <v>44</v>
      </c>
      <c r="C353" s="8" t="s">
        <v>28</v>
      </c>
      <c r="D353" s="8" t="s">
        <v>79</v>
      </c>
      <c r="E353" s="8" t="s">
        <v>0</v>
      </c>
      <c r="F353" s="9">
        <v>0</v>
      </c>
      <c r="G353" s="9">
        <v>-9866.2499970044937</v>
      </c>
      <c r="H353" s="9">
        <f t="shared" si="18"/>
        <v>-9866.2499970044937</v>
      </c>
      <c r="I353" s="9">
        <v>-9866.2065001402498</v>
      </c>
      <c r="J353" s="9">
        <f t="shared" si="19"/>
        <v>-4.3496864243934397E-2</v>
      </c>
      <c r="K353" s="9">
        <f t="shared" si="20"/>
        <v>-4.3496864243934397E-2</v>
      </c>
      <c r="L353" s="9">
        <v>0</v>
      </c>
      <c r="M353" s="9">
        <v>0</v>
      </c>
      <c r="O353" s="9">
        <v>0</v>
      </c>
    </row>
    <row r="354" spans="1:15" x14ac:dyDescent="0.2">
      <c r="A354" s="8" t="s">
        <v>57</v>
      </c>
      <c r="B354" s="8" t="s">
        <v>34</v>
      </c>
      <c r="C354" s="8" t="s">
        <v>28</v>
      </c>
      <c r="D354" s="8"/>
      <c r="E354" s="8" t="s">
        <v>5</v>
      </c>
      <c r="F354" s="9">
        <v>-141514.48546265226</v>
      </c>
      <c r="G354" s="9">
        <v>-18931.720401128732</v>
      </c>
      <c r="H354" s="9">
        <f t="shared" si="18"/>
        <v>-160446.20586378098</v>
      </c>
      <c r="I354" s="9">
        <v>-157759.78458717687</v>
      </c>
      <c r="J354" s="9">
        <f t="shared" si="19"/>
        <v>-2686.4212766041164</v>
      </c>
      <c r="K354" s="9">
        <f t="shared" si="20"/>
        <v>-2686.4212766041164</v>
      </c>
      <c r="L354" s="9">
        <v>-10796.529774301995</v>
      </c>
      <c r="M354" s="9">
        <v>0</v>
      </c>
      <c r="O354" s="9">
        <v>0</v>
      </c>
    </row>
    <row r="355" spans="1:15" x14ac:dyDescent="0.2">
      <c r="A355" s="8" t="s">
        <v>57</v>
      </c>
      <c r="B355" s="8" t="s">
        <v>34</v>
      </c>
      <c r="C355" s="8" t="s">
        <v>28</v>
      </c>
      <c r="D355" s="8"/>
      <c r="E355" s="8" t="s">
        <v>9</v>
      </c>
      <c r="F355" s="9">
        <v>-527989.02914168348</v>
      </c>
      <c r="G355" s="9">
        <v>-32577.772442964248</v>
      </c>
      <c r="H355" s="9">
        <f t="shared" si="18"/>
        <v>-560566.80158464774</v>
      </c>
      <c r="I355" s="9">
        <v>-560563.31458149676</v>
      </c>
      <c r="J355" s="9">
        <f t="shared" si="19"/>
        <v>-3.4870031509781256</v>
      </c>
      <c r="K355" s="9">
        <f t="shared" si="20"/>
        <v>-3.4870031509781256</v>
      </c>
      <c r="L355" s="9">
        <v>-1175.0316624974826</v>
      </c>
      <c r="M355" s="9">
        <v>0</v>
      </c>
      <c r="O355" s="9">
        <v>0</v>
      </c>
    </row>
    <row r="356" spans="1:15" x14ac:dyDescent="0.2">
      <c r="A356" s="8" t="s">
        <v>57</v>
      </c>
      <c r="B356" s="8" t="s">
        <v>34</v>
      </c>
      <c r="C356" s="8" t="s">
        <v>28</v>
      </c>
      <c r="D356" s="8"/>
      <c r="E356" s="8" t="s">
        <v>2</v>
      </c>
      <c r="F356" s="9">
        <v>-10309180.569252402</v>
      </c>
      <c r="G356" s="9">
        <v>-190231</v>
      </c>
      <c r="H356" s="9">
        <f t="shared" si="18"/>
        <v>-10499411.569252402</v>
      </c>
      <c r="I356" s="9">
        <v>-9592211.7509630024</v>
      </c>
      <c r="J356" s="9">
        <f t="shared" si="19"/>
        <v>-907199.81828939915</v>
      </c>
      <c r="K356" s="9">
        <f t="shared" si="20"/>
        <v>-907199.81828939915</v>
      </c>
      <c r="L356" s="9">
        <v>-907200.00000000012</v>
      </c>
      <c r="M356" s="9">
        <v>0</v>
      </c>
      <c r="O356" s="9">
        <v>0</v>
      </c>
    </row>
    <row r="357" spans="1:15" x14ac:dyDescent="0.2">
      <c r="A357" s="8" t="s">
        <v>57</v>
      </c>
      <c r="B357" s="8" t="s">
        <v>34</v>
      </c>
      <c r="C357" s="8" t="s">
        <v>28</v>
      </c>
      <c r="D357" s="8" t="s">
        <v>12</v>
      </c>
      <c r="E357" s="8" t="s">
        <v>9</v>
      </c>
      <c r="F357" s="9">
        <v>-16.387876627793755</v>
      </c>
      <c r="G357" s="9">
        <v>0</v>
      </c>
      <c r="H357" s="9">
        <f t="shared" si="18"/>
        <v>-16.387876627793755</v>
      </c>
      <c r="I357" s="9">
        <v>-17.391311973150337</v>
      </c>
      <c r="J357" s="9">
        <f t="shared" si="19"/>
        <v>1.0034353453565821</v>
      </c>
      <c r="K357" s="9">
        <f t="shared" si="20"/>
        <v>1.0034353453565821</v>
      </c>
      <c r="L357" s="9">
        <v>0</v>
      </c>
      <c r="M357" s="9">
        <v>0</v>
      </c>
      <c r="O357" s="9">
        <v>0</v>
      </c>
    </row>
    <row r="358" spans="1:15" x14ac:dyDescent="0.2">
      <c r="A358" s="8" t="s">
        <v>57</v>
      </c>
      <c r="B358" s="8" t="s">
        <v>34</v>
      </c>
      <c r="C358" s="8" t="s">
        <v>28</v>
      </c>
      <c r="D358" s="8" t="s">
        <v>12</v>
      </c>
      <c r="E358" s="8" t="s">
        <v>2</v>
      </c>
      <c r="F358" s="9">
        <v>-999.99999000000003</v>
      </c>
      <c r="G358" s="9">
        <v>-36</v>
      </c>
      <c r="H358" s="9">
        <f t="shared" si="18"/>
        <v>-1035.99999</v>
      </c>
      <c r="I358" s="9">
        <v>-1036</v>
      </c>
      <c r="J358" s="9">
        <f t="shared" si="19"/>
        <v>9.9999999747524271E-6</v>
      </c>
      <c r="K358" s="9">
        <f t="shared" si="20"/>
        <v>9.9999999747524271E-6</v>
      </c>
      <c r="L358" s="9">
        <v>0</v>
      </c>
      <c r="M358" s="9">
        <v>0</v>
      </c>
      <c r="O358" s="9">
        <v>0</v>
      </c>
    </row>
    <row r="359" spans="1:15" x14ac:dyDescent="0.2">
      <c r="A359" s="8" t="s">
        <v>57</v>
      </c>
      <c r="B359" s="8" t="s">
        <v>34</v>
      </c>
      <c r="C359" s="8" t="s">
        <v>28</v>
      </c>
      <c r="D359" s="8" t="s">
        <v>71</v>
      </c>
      <c r="E359" s="8" t="s">
        <v>5</v>
      </c>
      <c r="F359" s="9">
        <v>-15763.059617916344</v>
      </c>
      <c r="G359" s="9">
        <v>0</v>
      </c>
      <c r="H359" s="9">
        <f t="shared" si="18"/>
        <v>-15763.059617916344</v>
      </c>
      <c r="I359" s="9">
        <v>-14900.455793824654</v>
      </c>
      <c r="J359" s="9">
        <f t="shared" si="19"/>
        <v>-862.6038240916896</v>
      </c>
      <c r="K359" s="9">
        <v>0</v>
      </c>
      <c r="L359" s="9">
        <v>0</v>
      </c>
      <c r="M359" s="9">
        <v>0</v>
      </c>
      <c r="O359" s="9">
        <v>0</v>
      </c>
    </row>
    <row r="360" spans="1:15" x14ac:dyDescent="0.2">
      <c r="A360" s="8" t="s">
        <v>57</v>
      </c>
      <c r="B360" s="8" t="s">
        <v>34</v>
      </c>
      <c r="C360" s="8" t="s">
        <v>28</v>
      </c>
      <c r="D360" s="8" t="s">
        <v>71</v>
      </c>
      <c r="E360" s="8" t="s">
        <v>9</v>
      </c>
      <c r="F360" s="9">
        <v>-10514.922110721942</v>
      </c>
      <c r="G360" s="9">
        <v>0</v>
      </c>
      <c r="H360" s="9">
        <f t="shared" si="18"/>
        <v>-10514.922110721942</v>
      </c>
      <c r="I360" s="9">
        <v>-10739.322175631496</v>
      </c>
      <c r="J360" s="9">
        <f t="shared" si="19"/>
        <v>224.4000649095542</v>
      </c>
      <c r="K360" s="9">
        <v>0</v>
      </c>
      <c r="L360" s="9">
        <v>0</v>
      </c>
      <c r="M360" s="9">
        <v>0</v>
      </c>
      <c r="O360" s="9">
        <v>0</v>
      </c>
    </row>
    <row r="361" spans="1:15" x14ac:dyDescent="0.2">
      <c r="A361" s="8" t="s">
        <v>57</v>
      </c>
      <c r="B361" s="8" t="s">
        <v>34</v>
      </c>
      <c r="C361" s="8" t="s">
        <v>28</v>
      </c>
      <c r="D361" s="8" t="s">
        <v>71</v>
      </c>
      <c r="E361" s="8" t="s">
        <v>2</v>
      </c>
      <c r="F361" s="9">
        <v>-509746.21996999998</v>
      </c>
      <c r="G361" s="9">
        <v>0</v>
      </c>
      <c r="H361" s="9">
        <f t="shared" si="18"/>
        <v>-509746.21996999998</v>
      </c>
      <c r="I361" s="9">
        <v>-509745.99975000002</v>
      </c>
      <c r="J361" s="9">
        <f t="shared" si="19"/>
        <v>-0.2202199999592267</v>
      </c>
      <c r="K361" s="9">
        <v>0</v>
      </c>
      <c r="L361" s="9">
        <v>0</v>
      </c>
      <c r="M361" s="9">
        <v>0</v>
      </c>
      <c r="O361" s="9">
        <v>0</v>
      </c>
    </row>
    <row r="362" spans="1:15" x14ac:dyDescent="0.2">
      <c r="A362" s="8" t="s">
        <v>57</v>
      </c>
      <c r="B362" s="8" t="s">
        <v>34</v>
      </c>
      <c r="C362" s="8" t="s">
        <v>28</v>
      </c>
      <c r="D362" s="8" t="s">
        <v>72</v>
      </c>
      <c r="E362" s="8" t="s">
        <v>5</v>
      </c>
      <c r="F362" s="9">
        <v>0</v>
      </c>
      <c r="G362" s="9">
        <v>0</v>
      </c>
      <c r="H362" s="9">
        <f t="shared" si="18"/>
        <v>0</v>
      </c>
      <c r="I362" s="9">
        <v>-351.68073937570409</v>
      </c>
      <c r="J362" s="9">
        <f t="shared" si="19"/>
        <v>351.68073937570409</v>
      </c>
      <c r="K362" s="9">
        <f t="shared" si="20"/>
        <v>351.68073937570409</v>
      </c>
      <c r="L362" s="9">
        <v>0</v>
      </c>
      <c r="M362" s="9">
        <v>0</v>
      </c>
      <c r="O362" s="9">
        <v>0</v>
      </c>
    </row>
    <row r="363" spans="1:15" x14ac:dyDescent="0.2">
      <c r="A363" s="8" t="s">
        <v>57</v>
      </c>
      <c r="B363" s="8" t="s">
        <v>34</v>
      </c>
      <c r="C363" s="8" t="s">
        <v>28</v>
      </c>
      <c r="D363" s="8" t="s">
        <v>17</v>
      </c>
      <c r="E363" s="8" t="s">
        <v>5</v>
      </c>
      <c r="F363" s="9">
        <v>0</v>
      </c>
      <c r="G363" s="9">
        <v>0</v>
      </c>
      <c r="H363" s="9">
        <f t="shared" si="18"/>
        <v>0</v>
      </c>
      <c r="I363" s="9">
        <v>-1.9487662081539314</v>
      </c>
      <c r="J363" s="9">
        <f t="shared" si="19"/>
        <v>1.9487662081539314</v>
      </c>
      <c r="K363" s="9">
        <f t="shared" si="20"/>
        <v>1.9487662081539314</v>
      </c>
      <c r="L363" s="9">
        <v>0</v>
      </c>
      <c r="M363" s="9">
        <v>0</v>
      </c>
      <c r="O363" s="9">
        <v>0</v>
      </c>
    </row>
    <row r="364" spans="1:15" x14ac:dyDescent="0.2">
      <c r="A364" s="8" t="s">
        <v>57</v>
      </c>
      <c r="B364" s="8" t="s">
        <v>34</v>
      </c>
      <c r="C364" s="8" t="s">
        <v>28</v>
      </c>
      <c r="D364" s="8" t="s">
        <v>17</v>
      </c>
      <c r="E364" s="8" t="s">
        <v>9</v>
      </c>
      <c r="F364" s="9">
        <v>-559.96763768192818</v>
      </c>
      <c r="G364" s="9">
        <v>0</v>
      </c>
      <c r="H364" s="9">
        <f t="shared" si="18"/>
        <v>-559.96763768192818</v>
      </c>
      <c r="I364" s="9">
        <v>-93.37788422422571</v>
      </c>
      <c r="J364" s="9">
        <f t="shared" si="19"/>
        <v>-466.5897534577025</v>
      </c>
      <c r="K364" s="9">
        <f t="shared" si="20"/>
        <v>-466.5897534577025</v>
      </c>
      <c r="L364" s="9">
        <v>-468.21742951481838</v>
      </c>
      <c r="M364" s="9">
        <v>0</v>
      </c>
      <c r="O364" s="9">
        <v>0</v>
      </c>
    </row>
    <row r="365" spans="1:15" x14ac:dyDescent="0.2">
      <c r="A365" s="8" t="s">
        <v>57</v>
      </c>
      <c r="B365" s="8" t="s">
        <v>34</v>
      </c>
      <c r="C365" s="8" t="s">
        <v>28</v>
      </c>
      <c r="D365" s="8" t="s">
        <v>17</v>
      </c>
      <c r="E365" s="8" t="s">
        <v>2</v>
      </c>
      <c r="F365" s="9">
        <v>-45297.199959999998</v>
      </c>
      <c r="G365" s="9">
        <v>0</v>
      </c>
      <c r="H365" s="9">
        <f t="shared" si="18"/>
        <v>-45297.199959999998</v>
      </c>
      <c r="I365" s="9">
        <v>-45292.727999999996</v>
      </c>
      <c r="J365" s="9">
        <f t="shared" si="19"/>
        <v>-4.4719600000025821</v>
      </c>
      <c r="K365" s="9">
        <f t="shared" si="20"/>
        <v>-4.4719600000025821</v>
      </c>
      <c r="L365" s="9">
        <v>0</v>
      </c>
      <c r="M365" s="9">
        <v>0</v>
      </c>
      <c r="O365" s="9">
        <v>0</v>
      </c>
    </row>
    <row r="366" spans="1:15" x14ac:dyDescent="0.2">
      <c r="A366" s="8" t="s">
        <v>57</v>
      </c>
      <c r="B366" s="8" t="s">
        <v>34</v>
      </c>
      <c r="C366" s="8" t="s">
        <v>28</v>
      </c>
      <c r="D366" s="8" t="s">
        <v>22</v>
      </c>
      <c r="E366" s="8" t="s">
        <v>9</v>
      </c>
      <c r="F366" s="9">
        <v>-7228.8284535327221</v>
      </c>
      <c r="G366" s="9">
        <v>0</v>
      </c>
      <c r="H366" s="9">
        <f t="shared" si="18"/>
        <v>-7228.8284535327221</v>
      </c>
      <c r="I366" s="9">
        <v>-10550.863855125457</v>
      </c>
      <c r="J366" s="9">
        <f t="shared" si="19"/>
        <v>3322.0354015927351</v>
      </c>
      <c r="K366" s="9">
        <f t="shared" si="20"/>
        <v>3322.0354015927351</v>
      </c>
      <c r="L366" s="9">
        <v>3358.1477080196537</v>
      </c>
      <c r="M366" s="9">
        <v>0</v>
      </c>
      <c r="O366" s="9">
        <v>0</v>
      </c>
    </row>
    <row r="367" spans="1:15" x14ac:dyDescent="0.2">
      <c r="A367" s="8" t="s">
        <v>57</v>
      </c>
      <c r="B367" s="8" t="s">
        <v>34</v>
      </c>
      <c r="C367" s="8" t="s">
        <v>28</v>
      </c>
      <c r="D367" s="8" t="s">
        <v>23</v>
      </c>
      <c r="E367" s="8" t="s">
        <v>9</v>
      </c>
      <c r="F367" s="9">
        <v>-3953.9009668285453</v>
      </c>
      <c r="G367" s="9">
        <v>0</v>
      </c>
      <c r="H367" s="9">
        <f t="shared" si="18"/>
        <v>-3953.9009668285453</v>
      </c>
      <c r="I367" s="9">
        <v>-915.53508124688437</v>
      </c>
      <c r="J367" s="9">
        <f t="shared" si="19"/>
        <v>-3038.3658855816611</v>
      </c>
      <c r="K367" s="9">
        <f t="shared" si="20"/>
        <v>-3038.3658855816611</v>
      </c>
      <c r="L367" s="9">
        <v>-3036.3106668454589</v>
      </c>
      <c r="M367" s="9">
        <v>0</v>
      </c>
      <c r="O367" s="9">
        <v>0</v>
      </c>
    </row>
    <row r="368" spans="1:15" x14ac:dyDescent="0.2">
      <c r="A368" s="8" t="s">
        <v>57</v>
      </c>
      <c r="B368" s="8" t="s">
        <v>34</v>
      </c>
      <c r="C368" s="8" t="s">
        <v>28</v>
      </c>
      <c r="D368" s="8" t="s">
        <v>74</v>
      </c>
      <c r="E368" s="8" t="s">
        <v>9</v>
      </c>
      <c r="F368" s="9">
        <v>1.7529472316083348</v>
      </c>
      <c r="G368" s="9">
        <v>0</v>
      </c>
      <c r="H368" s="9">
        <f t="shared" si="18"/>
        <v>1.7529472316083348</v>
      </c>
      <c r="I368" s="9">
        <v>0</v>
      </c>
      <c r="J368" s="9">
        <f t="shared" si="19"/>
        <v>1.7529472316083348</v>
      </c>
      <c r="K368" s="9">
        <f t="shared" si="20"/>
        <v>1.7529472316083348</v>
      </c>
      <c r="L368" s="9">
        <v>0</v>
      </c>
      <c r="M368" s="9">
        <v>0</v>
      </c>
      <c r="O368" s="9">
        <v>0</v>
      </c>
    </row>
    <row r="369" spans="1:15" x14ac:dyDescent="0.2">
      <c r="A369" s="8" t="s">
        <v>57</v>
      </c>
      <c r="B369" s="8" t="s">
        <v>34</v>
      </c>
      <c r="C369" s="8" t="s">
        <v>28</v>
      </c>
      <c r="D369" s="8" t="s">
        <v>75</v>
      </c>
      <c r="E369" s="8" t="s">
        <v>9</v>
      </c>
      <c r="F369" s="9">
        <v>0.54196603126671805</v>
      </c>
      <c r="G369" s="9">
        <v>0</v>
      </c>
      <c r="H369" s="9">
        <f t="shared" si="18"/>
        <v>0.54196603126671805</v>
      </c>
      <c r="I369" s="9">
        <v>0</v>
      </c>
      <c r="J369" s="9">
        <f t="shared" si="19"/>
        <v>0.54196603126671805</v>
      </c>
      <c r="K369" s="9">
        <v>0</v>
      </c>
      <c r="L369" s="9">
        <v>0</v>
      </c>
      <c r="M369" s="9">
        <v>0</v>
      </c>
      <c r="O369" s="9">
        <v>0</v>
      </c>
    </row>
    <row r="370" spans="1:15" x14ac:dyDescent="0.2">
      <c r="A370" s="8" t="s">
        <v>57</v>
      </c>
      <c r="B370" s="8" t="s">
        <v>34</v>
      </c>
      <c r="C370" s="8" t="s">
        <v>28</v>
      </c>
      <c r="D370" s="8" t="s">
        <v>25</v>
      </c>
      <c r="E370" s="8" t="s">
        <v>2</v>
      </c>
      <c r="F370" s="9">
        <v>0</v>
      </c>
      <c r="G370" s="9">
        <v>0</v>
      </c>
      <c r="H370" s="9">
        <f t="shared" si="18"/>
        <v>0</v>
      </c>
      <c r="I370" s="9">
        <v>-26212.823</v>
      </c>
      <c r="J370" s="9">
        <f t="shared" si="19"/>
        <v>26212.823</v>
      </c>
      <c r="K370" s="9">
        <f t="shared" si="20"/>
        <v>26212.823</v>
      </c>
      <c r="L370" s="9">
        <v>0</v>
      </c>
      <c r="M370" s="9">
        <v>0</v>
      </c>
      <c r="O370" s="9">
        <v>0</v>
      </c>
    </row>
    <row r="371" spans="1:15" x14ac:dyDescent="0.2">
      <c r="A371" s="8" t="s">
        <v>57</v>
      </c>
      <c r="B371" s="8" t="s">
        <v>53</v>
      </c>
      <c r="C371" s="8" t="s">
        <v>28</v>
      </c>
      <c r="D371" s="8"/>
      <c r="E371" s="8" t="s">
        <v>5</v>
      </c>
      <c r="F371" s="9">
        <v>-455418.53409414523</v>
      </c>
      <c r="G371" s="9">
        <v>-52002.642472005413</v>
      </c>
      <c r="H371" s="9">
        <f t="shared" si="18"/>
        <v>-507421.17656615062</v>
      </c>
      <c r="I371" s="9">
        <v>-372768.56651469594</v>
      </c>
      <c r="J371" s="9">
        <f t="shared" si="19"/>
        <v>-134652.61005145469</v>
      </c>
      <c r="K371" s="9">
        <f t="shared" si="20"/>
        <v>-134652.61005145469</v>
      </c>
      <c r="L371" s="9">
        <v>-116451.23046669246</v>
      </c>
      <c r="M371" s="9">
        <v>0</v>
      </c>
      <c r="O371" s="9">
        <v>0</v>
      </c>
    </row>
    <row r="372" spans="1:15" x14ac:dyDescent="0.2">
      <c r="A372" s="8" t="s">
        <v>57</v>
      </c>
      <c r="B372" s="8" t="s">
        <v>53</v>
      </c>
      <c r="C372" s="8" t="s">
        <v>28</v>
      </c>
      <c r="D372" s="8"/>
      <c r="E372" s="8" t="s">
        <v>9</v>
      </c>
      <c r="F372" s="9">
        <v>-58172.231030635565</v>
      </c>
      <c r="G372" s="9">
        <v>-3385.4671763385832</v>
      </c>
      <c r="H372" s="9">
        <f t="shared" si="18"/>
        <v>-61557.69820697415</v>
      </c>
      <c r="I372" s="9">
        <v>-53509.047075010865</v>
      </c>
      <c r="J372" s="9">
        <f t="shared" si="19"/>
        <v>-8048.6511319632846</v>
      </c>
      <c r="K372" s="9">
        <f t="shared" si="20"/>
        <v>-8048.6511319632846</v>
      </c>
      <c r="L372" s="9">
        <v>-8680.1737066486403</v>
      </c>
      <c r="M372" s="9">
        <v>0</v>
      </c>
      <c r="O372" s="9">
        <v>0</v>
      </c>
    </row>
    <row r="373" spans="1:15" x14ac:dyDescent="0.2">
      <c r="A373" s="8" t="s">
        <v>57</v>
      </c>
      <c r="B373" s="8" t="s">
        <v>53</v>
      </c>
      <c r="C373" s="8" t="s">
        <v>28</v>
      </c>
      <c r="D373" s="8"/>
      <c r="E373" s="8" t="s">
        <v>2</v>
      </c>
      <c r="F373" s="9">
        <v>-370893.49996760004</v>
      </c>
      <c r="G373" s="9">
        <v>-349107</v>
      </c>
      <c r="H373" s="9">
        <f t="shared" si="18"/>
        <v>-720000.49996759999</v>
      </c>
      <c r="I373" s="9">
        <v>-712964.20635700005</v>
      </c>
      <c r="J373" s="9">
        <f t="shared" si="19"/>
        <v>-7036.2936105999397</v>
      </c>
      <c r="K373" s="9">
        <f t="shared" si="20"/>
        <v>-7036.2936105999397</v>
      </c>
      <c r="L373" s="9">
        <v>-7036</v>
      </c>
      <c r="M373" s="9">
        <v>0</v>
      </c>
      <c r="O373" s="9">
        <v>0</v>
      </c>
    </row>
    <row r="374" spans="1:15" x14ac:dyDescent="0.2">
      <c r="A374" s="8" t="s">
        <v>57</v>
      </c>
      <c r="B374" s="8" t="s">
        <v>53</v>
      </c>
      <c r="C374" s="8" t="s">
        <v>28</v>
      </c>
      <c r="D374" s="8" t="s">
        <v>12</v>
      </c>
      <c r="E374" s="8" t="s">
        <v>9</v>
      </c>
      <c r="F374" s="9">
        <v>-1.6520304409433617</v>
      </c>
      <c r="G374" s="9">
        <v>0</v>
      </c>
      <c r="H374" s="9">
        <f t="shared" si="18"/>
        <v>-1.6520304409433617</v>
      </c>
      <c r="I374" s="9">
        <v>-1.6888913854586587</v>
      </c>
      <c r="J374" s="9">
        <f t="shared" si="19"/>
        <v>3.6860944515296978E-2</v>
      </c>
      <c r="K374" s="9">
        <f t="shared" si="20"/>
        <v>3.6860944515296978E-2</v>
      </c>
      <c r="L374" s="9">
        <v>0</v>
      </c>
      <c r="M374" s="9">
        <v>0</v>
      </c>
      <c r="O374" s="9">
        <v>0</v>
      </c>
    </row>
    <row r="375" spans="1:15" x14ac:dyDescent="0.2">
      <c r="A375" s="8" t="s">
        <v>57</v>
      </c>
      <c r="B375" s="8" t="s">
        <v>53</v>
      </c>
      <c r="C375" s="8" t="s">
        <v>28</v>
      </c>
      <c r="D375" s="8" t="s">
        <v>71</v>
      </c>
      <c r="E375" s="8" t="s">
        <v>5</v>
      </c>
      <c r="F375" s="9">
        <v>-34193.681838383462</v>
      </c>
      <c r="G375" s="9">
        <v>0</v>
      </c>
      <c r="H375" s="9">
        <f t="shared" si="18"/>
        <v>-34193.681838383462</v>
      </c>
      <c r="I375" s="9">
        <v>-30875.37414419149</v>
      </c>
      <c r="J375" s="9">
        <f t="shared" si="19"/>
        <v>-3318.3076941919717</v>
      </c>
      <c r="K375" s="9">
        <v>0</v>
      </c>
      <c r="L375" s="9">
        <v>0</v>
      </c>
      <c r="M375" s="9">
        <v>0</v>
      </c>
      <c r="O375" s="9">
        <v>0</v>
      </c>
    </row>
    <row r="376" spans="1:15" x14ac:dyDescent="0.2">
      <c r="A376" s="8" t="s">
        <v>57</v>
      </c>
      <c r="B376" s="8" t="s">
        <v>53</v>
      </c>
      <c r="C376" s="8" t="s">
        <v>28</v>
      </c>
      <c r="D376" s="8" t="s">
        <v>71</v>
      </c>
      <c r="E376" s="8" t="s">
        <v>9</v>
      </c>
      <c r="F376" s="9">
        <v>-982.20013851044496</v>
      </c>
      <c r="G376" s="9">
        <v>0</v>
      </c>
      <c r="H376" s="9">
        <f t="shared" si="18"/>
        <v>-982.20013851044496</v>
      </c>
      <c r="I376" s="9">
        <v>-919.4720341886507</v>
      </c>
      <c r="J376" s="9">
        <f t="shared" si="19"/>
        <v>-62.728104321794262</v>
      </c>
      <c r="K376" s="9">
        <v>0</v>
      </c>
      <c r="L376" s="9">
        <v>0</v>
      </c>
      <c r="M376" s="9">
        <v>0</v>
      </c>
      <c r="O376" s="9">
        <v>0</v>
      </c>
    </row>
    <row r="377" spans="1:15" x14ac:dyDescent="0.2">
      <c r="A377" s="8" t="s">
        <v>57</v>
      </c>
      <c r="B377" s="8" t="s">
        <v>53</v>
      </c>
      <c r="C377" s="8" t="s">
        <v>28</v>
      </c>
      <c r="D377" s="8" t="s">
        <v>72</v>
      </c>
      <c r="E377" s="8" t="s">
        <v>5</v>
      </c>
      <c r="F377" s="9">
        <v>0</v>
      </c>
      <c r="G377" s="9">
        <v>0</v>
      </c>
      <c r="H377" s="9">
        <f t="shared" ref="H377:H440" si="21">F377+G377</f>
        <v>0</v>
      </c>
      <c r="I377" s="9">
        <v>-1913.5586913167758</v>
      </c>
      <c r="J377" s="9">
        <f t="shared" si="19"/>
        <v>1913.5586913167758</v>
      </c>
      <c r="K377" s="9">
        <f t="shared" si="20"/>
        <v>1913.5586913167758</v>
      </c>
      <c r="L377" s="9">
        <v>0</v>
      </c>
      <c r="M377" s="9">
        <v>0</v>
      </c>
      <c r="O377" s="9">
        <v>0</v>
      </c>
    </row>
    <row r="378" spans="1:15" x14ac:dyDescent="0.2">
      <c r="A378" s="8" t="s">
        <v>57</v>
      </c>
      <c r="B378" s="8" t="s">
        <v>53</v>
      </c>
      <c r="C378" s="8" t="s">
        <v>28</v>
      </c>
      <c r="D378" s="8" t="s">
        <v>17</v>
      </c>
      <c r="E378" s="8" t="s">
        <v>5</v>
      </c>
      <c r="F378" s="9">
        <v>0</v>
      </c>
      <c r="G378" s="9">
        <v>0</v>
      </c>
      <c r="H378" s="9">
        <f t="shared" si="21"/>
        <v>0</v>
      </c>
      <c r="I378" s="9">
        <v>-4.0593118106115531</v>
      </c>
      <c r="J378" s="9">
        <f t="shared" si="19"/>
        <v>4.0593118106115531</v>
      </c>
      <c r="K378" s="9">
        <f t="shared" si="20"/>
        <v>4.0593118106115531</v>
      </c>
      <c r="L378" s="9">
        <v>0</v>
      </c>
      <c r="M378" s="9">
        <v>0</v>
      </c>
      <c r="O378" s="9">
        <v>0</v>
      </c>
    </row>
    <row r="379" spans="1:15" x14ac:dyDescent="0.2">
      <c r="A379" s="8" t="s">
        <v>57</v>
      </c>
      <c r="B379" s="8" t="s">
        <v>53</v>
      </c>
      <c r="C379" s="8" t="s">
        <v>28</v>
      </c>
      <c r="D379" s="8" t="s">
        <v>17</v>
      </c>
      <c r="E379" s="8" t="s">
        <v>9</v>
      </c>
      <c r="F379" s="9">
        <v>-81.527549025949668</v>
      </c>
      <c r="G379" s="9">
        <v>0</v>
      </c>
      <c r="H379" s="9">
        <f t="shared" si="21"/>
        <v>-81.527549025949668</v>
      </c>
      <c r="I379" s="9">
        <v>-7.7506312844037026</v>
      </c>
      <c r="J379" s="9">
        <f t="shared" si="19"/>
        <v>-73.776917741545958</v>
      </c>
      <c r="K379" s="9">
        <f t="shared" si="20"/>
        <v>-73.776917741545958</v>
      </c>
      <c r="L379" s="9">
        <v>-77.655996755909925</v>
      </c>
      <c r="M379" s="9">
        <v>0</v>
      </c>
      <c r="O379" s="9">
        <v>0</v>
      </c>
    </row>
    <row r="380" spans="1:15" x14ac:dyDescent="0.2">
      <c r="A380" s="8" t="s">
        <v>57</v>
      </c>
      <c r="B380" s="8" t="s">
        <v>53</v>
      </c>
      <c r="C380" s="8" t="s">
        <v>28</v>
      </c>
      <c r="D380" s="8" t="s">
        <v>17</v>
      </c>
      <c r="E380" s="8" t="s">
        <v>2</v>
      </c>
      <c r="F380" s="9">
        <v>-5598.8000000000011</v>
      </c>
      <c r="G380" s="9">
        <v>0</v>
      </c>
      <c r="H380" s="9">
        <f t="shared" si="21"/>
        <v>-5598.8000000000011</v>
      </c>
      <c r="I380" s="9">
        <v>-5601.8320000000003</v>
      </c>
      <c r="J380" s="9">
        <f t="shared" si="19"/>
        <v>3.0319999999992433</v>
      </c>
      <c r="K380" s="9">
        <f t="shared" si="20"/>
        <v>3.0319999999992433</v>
      </c>
      <c r="L380" s="9">
        <v>0</v>
      </c>
      <c r="M380" s="9">
        <v>0</v>
      </c>
      <c r="O380" s="9">
        <v>0</v>
      </c>
    </row>
    <row r="381" spans="1:15" x14ac:dyDescent="0.2">
      <c r="A381" s="8" t="s">
        <v>57</v>
      </c>
      <c r="B381" s="8" t="s">
        <v>53</v>
      </c>
      <c r="C381" s="8" t="s">
        <v>28</v>
      </c>
      <c r="D381" s="8" t="s">
        <v>22</v>
      </c>
      <c r="E381" s="8" t="s">
        <v>9</v>
      </c>
      <c r="F381" s="9">
        <v>-1150.3098225515755</v>
      </c>
      <c r="G381" s="9">
        <v>0</v>
      </c>
      <c r="H381" s="9">
        <f t="shared" si="21"/>
        <v>-1150.3098225515755</v>
      </c>
      <c r="I381" s="9">
        <v>-1565.4856319565856</v>
      </c>
      <c r="J381" s="9">
        <f t="shared" si="19"/>
        <v>415.17580940501011</v>
      </c>
      <c r="K381" s="9">
        <f t="shared" si="20"/>
        <v>415.17580940501011</v>
      </c>
      <c r="L381" s="9">
        <v>501.56761727330024</v>
      </c>
      <c r="M381" s="9">
        <v>0</v>
      </c>
      <c r="O381" s="9">
        <v>0</v>
      </c>
    </row>
    <row r="382" spans="1:15" x14ac:dyDescent="0.2">
      <c r="A382" s="8" t="s">
        <v>57</v>
      </c>
      <c r="B382" s="8" t="s">
        <v>53</v>
      </c>
      <c r="C382" s="8" t="s">
        <v>28</v>
      </c>
      <c r="D382" s="8" t="s">
        <v>23</v>
      </c>
      <c r="E382" s="8" t="s">
        <v>9</v>
      </c>
      <c r="F382" s="9">
        <v>-629.1767950282333</v>
      </c>
      <c r="G382" s="9">
        <v>0</v>
      </c>
      <c r="H382" s="9">
        <f t="shared" si="21"/>
        <v>-629.1767950282333</v>
      </c>
      <c r="I382" s="9">
        <v>-135.84262266160391</v>
      </c>
      <c r="J382" s="9">
        <f t="shared" si="19"/>
        <v>-493.33417236662939</v>
      </c>
      <c r="K382" s="9">
        <f t="shared" si="20"/>
        <v>-493.33417236662939</v>
      </c>
      <c r="L382" s="9">
        <v>-488.24371118866009</v>
      </c>
      <c r="M382" s="9">
        <v>0</v>
      </c>
      <c r="O382" s="9">
        <v>0</v>
      </c>
    </row>
    <row r="383" spans="1:15" x14ac:dyDescent="0.2">
      <c r="A383" s="8" t="s">
        <v>57</v>
      </c>
      <c r="B383" s="8" t="s">
        <v>53</v>
      </c>
      <c r="C383" s="8" t="s">
        <v>28</v>
      </c>
      <c r="D383" s="8" t="s">
        <v>74</v>
      </c>
      <c r="E383" s="8" t="s">
        <v>9</v>
      </c>
      <c r="F383" s="9">
        <v>3.2751163643639933</v>
      </c>
      <c r="G383" s="9">
        <v>0</v>
      </c>
      <c r="H383" s="9">
        <f t="shared" si="21"/>
        <v>3.2751163643639933</v>
      </c>
      <c r="I383" s="9">
        <v>0</v>
      </c>
      <c r="J383" s="9">
        <f t="shared" si="19"/>
        <v>3.2751163643639933</v>
      </c>
      <c r="K383" s="9">
        <f t="shared" si="20"/>
        <v>3.2751163643639933</v>
      </c>
      <c r="L383" s="9">
        <v>0</v>
      </c>
      <c r="M383" s="9">
        <v>0</v>
      </c>
      <c r="O383" s="9">
        <v>0</v>
      </c>
    </row>
    <row r="384" spans="1:15" x14ac:dyDescent="0.2">
      <c r="A384" s="8" t="s">
        <v>57</v>
      </c>
      <c r="B384" s="8" t="s">
        <v>53</v>
      </c>
      <c r="C384" s="8" t="s">
        <v>28</v>
      </c>
      <c r="D384" s="8" t="s">
        <v>75</v>
      </c>
      <c r="E384" s="8" t="s">
        <v>9</v>
      </c>
      <c r="F384" s="9">
        <v>1.0125297482498641</v>
      </c>
      <c r="G384" s="9">
        <v>0</v>
      </c>
      <c r="H384" s="9">
        <f t="shared" si="21"/>
        <v>1.0125297482498641</v>
      </c>
      <c r="I384" s="9">
        <v>0</v>
      </c>
      <c r="J384" s="9">
        <f t="shared" si="19"/>
        <v>1.0125297482498641</v>
      </c>
      <c r="K384" s="9">
        <v>0</v>
      </c>
      <c r="L384" s="9">
        <v>0</v>
      </c>
      <c r="M384" s="9">
        <v>0</v>
      </c>
      <c r="O384" s="9">
        <v>0</v>
      </c>
    </row>
    <row r="385" spans="1:15" x14ac:dyDescent="0.2">
      <c r="A385" s="8" t="s">
        <v>57</v>
      </c>
      <c r="B385" s="8" t="s">
        <v>53</v>
      </c>
      <c r="C385" s="8" t="s">
        <v>28</v>
      </c>
      <c r="D385" s="8" t="s">
        <v>25</v>
      </c>
      <c r="E385" s="8" t="s">
        <v>2</v>
      </c>
      <c r="F385" s="9">
        <v>-730911</v>
      </c>
      <c r="G385" s="9">
        <v>0</v>
      </c>
      <c r="H385" s="9">
        <f t="shared" si="21"/>
        <v>-730911</v>
      </c>
      <c r="I385" s="9">
        <v>-276691.16696</v>
      </c>
      <c r="J385" s="9">
        <f t="shared" si="19"/>
        <v>-454219.83304</v>
      </c>
      <c r="K385" s="9">
        <f t="shared" si="20"/>
        <v>-454219.83304</v>
      </c>
      <c r="L385" s="9">
        <v>-428007.00999999995</v>
      </c>
      <c r="M385" s="9">
        <v>-428007</v>
      </c>
      <c r="O385" s="9">
        <v>0</v>
      </c>
    </row>
    <row r="386" spans="1:15" x14ac:dyDescent="0.2">
      <c r="A386" s="8" t="s">
        <v>57</v>
      </c>
      <c r="B386" s="8" t="s">
        <v>51</v>
      </c>
      <c r="C386" s="8" t="s">
        <v>28</v>
      </c>
      <c r="D386" s="8"/>
      <c r="E386" s="8" t="s">
        <v>9</v>
      </c>
      <c r="F386" s="9">
        <v>-1356376.7534670585</v>
      </c>
      <c r="G386" s="9">
        <v>-37902.641703069625</v>
      </c>
      <c r="H386" s="9">
        <f t="shared" si="21"/>
        <v>-1394279.3951701282</v>
      </c>
      <c r="I386" s="9">
        <v>-1387415.6614171329</v>
      </c>
      <c r="J386" s="9">
        <f t="shared" si="19"/>
        <v>-6863.7337529952638</v>
      </c>
      <c r="K386" s="9">
        <f t="shared" si="20"/>
        <v>-6863.7337529952638</v>
      </c>
      <c r="L386" s="9">
        <v>-6893.7324465482852</v>
      </c>
      <c r="M386" s="9">
        <v>0</v>
      </c>
      <c r="O386" s="9">
        <v>0</v>
      </c>
    </row>
    <row r="387" spans="1:15" x14ac:dyDescent="0.2">
      <c r="A387" s="8" t="s">
        <v>57</v>
      </c>
      <c r="B387" s="8" t="s">
        <v>51</v>
      </c>
      <c r="C387" s="8" t="s">
        <v>28</v>
      </c>
      <c r="D387" s="8" t="s">
        <v>12</v>
      </c>
      <c r="E387" s="8" t="s">
        <v>9</v>
      </c>
      <c r="F387" s="9">
        <v>-8.4549996541153316</v>
      </c>
      <c r="G387" s="9">
        <v>0</v>
      </c>
      <c r="H387" s="9">
        <f t="shared" si="21"/>
        <v>-8.4549996541153316</v>
      </c>
      <c r="I387" s="9">
        <v>-8.4550000000890027</v>
      </c>
      <c r="J387" s="9">
        <f t="shared" si="19"/>
        <v>3.4597367104538534E-7</v>
      </c>
      <c r="K387" s="9">
        <f t="shared" si="20"/>
        <v>3.4597367104538534E-7</v>
      </c>
      <c r="L387" s="9">
        <v>0</v>
      </c>
      <c r="M387" s="9">
        <v>0</v>
      </c>
      <c r="O387" s="9">
        <v>0</v>
      </c>
    </row>
    <row r="388" spans="1:15" x14ac:dyDescent="0.2">
      <c r="A388" s="8" t="s">
        <v>57</v>
      </c>
      <c r="B388" s="8" t="s">
        <v>51</v>
      </c>
      <c r="C388" s="8" t="s">
        <v>28</v>
      </c>
      <c r="D388" s="8" t="s">
        <v>71</v>
      </c>
      <c r="E388" s="8" t="s">
        <v>9</v>
      </c>
      <c r="F388" s="9">
        <v>-13668.208161934212</v>
      </c>
      <c r="G388" s="9">
        <v>0</v>
      </c>
      <c r="H388" s="9">
        <f t="shared" si="21"/>
        <v>-13668.208161934212</v>
      </c>
      <c r="I388" s="9">
        <v>-12747.084958102974</v>
      </c>
      <c r="J388" s="9">
        <f t="shared" si="19"/>
        <v>-921.12320383123733</v>
      </c>
      <c r="K388" s="9">
        <v>0</v>
      </c>
      <c r="L388" s="9">
        <v>0</v>
      </c>
      <c r="M388" s="9">
        <v>0</v>
      </c>
      <c r="O388" s="9">
        <v>0</v>
      </c>
    </row>
    <row r="389" spans="1:15" x14ac:dyDescent="0.2">
      <c r="A389" s="8" t="s">
        <v>57</v>
      </c>
      <c r="B389" s="8" t="s">
        <v>51</v>
      </c>
      <c r="C389" s="8" t="s">
        <v>28</v>
      </c>
      <c r="D389" s="8" t="s">
        <v>17</v>
      </c>
      <c r="E389" s="8" t="s">
        <v>9</v>
      </c>
      <c r="F389" s="9">
        <v>-900.93835465606912</v>
      </c>
      <c r="G389" s="9">
        <v>0</v>
      </c>
      <c r="H389" s="9">
        <f t="shared" si="21"/>
        <v>-900.93835465606912</v>
      </c>
      <c r="I389" s="9">
        <v>-89.873780476087632</v>
      </c>
      <c r="J389" s="9">
        <f t="shared" si="19"/>
        <v>-811.06457417998149</v>
      </c>
      <c r="K389" s="9">
        <f t="shared" si="20"/>
        <v>-811.06457417998149</v>
      </c>
      <c r="L389" s="9">
        <v>-811.07734782953651</v>
      </c>
      <c r="M389" s="9">
        <v>0</v>
      </c>
      <c r="O389" s="9">
        <v>0</v>
      </c>
    </row>
    <row r="390" spans="1:15" x14ac:dyDescent="0.2">
      <c r="A390" s="8" t="s">
        <v>57</v>
      </c>
      <c r="B390" s="8" t="s">
        <v>51</v>
      </c>
      <c r="C390" s="8" t="s">
        <v>28</v>
      </c>
      <c r="D390" s="8" t="s">
        <v>22</v>
      </c>
      <c r="E390" s="8" t="s">
        <v>9</v>
      </c>
      <c r="F390" s="9">
        <v>-16758.626456804705</v>
      </c>
      <c r="G390" s="9">
        <v>0</v>
      </c>
      <c r="H390" s="9">
        <f t="shared" si="21"/>
        <v>-16758.626456804705</v>
      </c>
      <c r="I390" s="9">
        <v>-12021.082891770227</v>
      </c>
      <c r="J390" s="9">
        <f t="shared" si="19"/>
        <v>-4737.5435650344771</v>
      </c>
      <c r="K390" s="9">
        <f t="shared" si="20"/>
        <v>-4737.5435650344771</v>
      </c>
      <c r="L390" s="9">
        <v>-4737.5435251044728</v>
      </c>
      <c r="M390" s="9">
        <v>0</v>
      </c>
      <c r="O390" s="9">
        <v>0</v>
      </c>
    </row>
    <row r="391" spans="1:15" x14ac:dyDescent="0.2">
      <c r="A391" s="8" t="s">
        <v>57</v>
      </c>
      <c r="B391" s="8" t="s">
        <v>51</v>
      </c>
      <c r="C391" s="8" t="s">
        <v>28</v>
      </c>
      <c r="D391" s="8" t="s">
        <v>23</v>
      </c>
      <c r="E391" s="8" t="s">
        <v>9</v>
      </c>
      <c r="F391" s="9">
        <v>-9166.3469096285808</v>
      </c>
      <c r="G391" s="9">
        <v>0</v>
      </c>
      <c r="H391" s="9">
        <f t="shared" si="21"/>
        <v>-9166.3469096285808</v>
      </c>
      <c r="I391" s="9">
        <v>-1043.1110903225574</v>
      </c>
      <c r="J391" s="9">
        <f t="shared" si="19"/>
        <v>-8123.2358193060236</v>
      </c>
      <c r="K391" s="9">
        <f t="shared" si="20"/>
        <v>-8123.2358193060236</v>
      </c>
      <c r="L391" s="9">
        <v>-8123.2357893860208</v>
      </c>
      <c r="M391" s="9">
        <v>0</v>
      </c>
      <c r="O391" s="9">
        <v>0</v>
      </c>
    </row>
    <row r="392" spans="1:15" x14ac:dyDescent="0.2">
      <c r="A392" s="8" t="s">
        <v>59</v>
      </c>
      <c r="B392" s="8" t="s">
        <v>55</v>
      </c>
      <c r="C392" s="8" t="s">
        <v>28</v>
      </c>
      <c r="D392" s="8" t="s">
        <v>76</v>
      </c>
      <c r="E392" s="8" t="s">
        <v>5</v>
      </c>
      <c r="F392" s="9">
        <v>-131999.99999002003</v>
      </c>
      <c r="G392" s="9">
        <v>-22.999990010001056</v>
      </c>
      <c r="H392" s="9">
        <f t="shared" si="21"/>
        <v>-132022.99998003003</v>
      </c>
      <c r="I392" s="9">
        <v>-115000.00000005998</v>
      </c>
      <c r="J392" s="9">
        <f t="shared" si="19"/>
        <v>-17022.999979970045</v>
      </c>
      <c r="K392" s="9">
        <f t="shared" si="20"/>
        <v>-17022.999979970045</v>
      </c>
      <c r="L392" s="9">
        <v>-17023</v>
      </c>
      <c r="M392" s="9">
        <v>0</v>
      </c>
      <c r="O392" s="9">
        <v>0</v>
      </c>
    </row>
    <row r="393" spans="1:15" x14ac:dyDescent="0.2">
      <c r="A393" s="8" t="s">
        <v>59</v>
      </c>
      <c r="B393" s="8" t="s">
        <v>55</v>
      </c>
      <c r="C393" s="8" t="s">
        <v>28</v>
      </c>
      <c r="D393" s="8"/>
      <c r="E393" s="8" t="s">
        <v>5</v>
      </c>
      <c r="F393" s="9">
        <v>-2036847.8774232508</v>
      </c>
      <c r="G393" s="9">
        <v>-729962.51792606432</v>
      </c>
      <c r="H393" s="9">
        <f t="shared" si="21"/>
        <v>-2766810.3953493154</v>
      </c>
      <c r="I393" s="9">
        <v>-2393555.2526311125</v>
      </c>
      <c r="J393" s="9">
        <f t="shared" si="19"/>
        <v>-373255.1427182029</v>
      </c>
      <c r="K393" s="9">
        <f t="shared" si="20"/>
        <v>-373255.1427182029</v>
      </c>
      <c r="L393" s="9">
        <v>-334629.78157316998</v>
      </c>
      <c r="M393" s="9">
        <v>0</v>
      </c>
      <c r="O393" s="9">
        <v>0</v>
      </c>
    </row>
    <row r="394" spans="1:15" x14ac:dyDescent="0.2">
      <c r="A394" s="8" t="s">
        <v>59</v>
      </c>
      <c r="B394" s="8" t="s">
        <v>55</v>
      </c>
      <c r="C394" s="8" t="s">
        <v>28</v>
      </c>
      <c r="D394" s="8"/>
      <c r="E394" s="8" t="s">
        <v>9</v>
      </c>
      <c r="F394" s="9">
        <v>-19904.369554744317</v>
      </c>
      <c r="G394" s="9">
        <v>-1072.1883974324905</v>
      </c>
      <c r="H394" s="9">
        <f t="shared" si="21"/>
        <v>-20976.557952176809</v>
      </c>
      <c r="I394" s="9">
        <v>-16058.841061720615</v>
      </c>
      <c r="J394" s="9">
        <f t="shared" si="19"/>
        <v>-4917.7168904561931</v>
      </c>
      <c r="K394" s="9">
        <f t="shared" si="20"/>
        <v>-4917.7168904561931</v>
      </c>
      <c r="L394" s="9">
        <v>-5739.441808400933</v>
      </c>
      <c r="M394" s="9">
        <v>0</v>
      </c>
      <c r="O394" s="9">
        <v>0</v>
      </c>
    </row>
    <row r="395" spans="1:15" x14ac:dyDescent="0.2">
      <c r="A395" s="8" t="s">
        <v>59</v>
      </c>
      <c r="B395" s="8" t="s">
        <v>55</v>
      </c>
      <c r="C395" s="8" t="s">
        <v>28</v>
      </c>
      <c r="D395" s="8" t="s">
        <v>12</v>
      </c>
      <c r="E395" s="8" t="s">
        <v>9</v>
      </c>
      <c r="F395" s="9">
        <v>-0.52178419583386915</v>
      </c>
      <c r="G395" s="9">
        <v>0</v>
      </c>
      <c r="H395" s="9">
        <f t="shared" si="21"/>
        <v>-0.52178419583386915</v>
      </c>
      <c r="I395" s="9">
        <v>-0.5108732607075922</v>
      </c>
      <c r="J395" s="9">
        <f t="shared" si="19"/>
        <v>-1.0910935126276944E-2</v>
      </c>
      <c r="K395" s="9">
        <f t="shared" si="20"/>
        <v>-1.0910935126276944E-2</v>
      </c>
      <c r="L395" s="9">
        <v>0</v>
      </c>
      <c r="M395" s="9">
        <v>0</v>
      </c>
      <c r="O395" s="9">
        <v>0</v>
      </c>
    </row>
    <row r="396" spans="1:15" x14ac:dyDescent="0.2">
      <c r="A396" s="8" t="s">
        <v>59</v>
      </c>
      <c r="B396" s="8" t="s">
        <v>55</v>
      </c>
      <c r="C396" s="8" t="s">
        <v>28</v>
      </c>
      <c r="D396" s="8" t="s">
        <v>71</v>
      </c>
      <c r="E396" s="8" t="s">
        <v>5</v>
      </c>
      <c r="F396" s="9">
        <v>-23499.708640232671</v>
      </c>
      <c r="G396" s="9">
        <v>0</v>
      </c>
      <c r="H396" s="9">
        <f t="shared" si="21"/>
        <v>-23499.708640232671</v>
      </c>
      <c r="I396" s="9">
        <v>-22144.851618801542</v>
      </c>
      <c r="J396" s="9">
        <f t="shared" si="19"/>
        <v>-1354.8570214311294</v>
      </c>
      <c r="K396" s="9">
        <v>0</v>
      </c>
      <c r="L396" s="9">
        <v>0</v>
      </c>
      <c r="M396" s="9">
        <v>0</v>
      </c>
      <c r="O396" s="9">
        <v>0</v>
      </c>
    </row>
    <row r="397" spans="1:15" x14ac:dyDescent="0.2">
      <c r="A397" s="8" t="s">
        <v>59</v>
      </c>
      <c r="B397" s="8" t="s">
        <v>55</v>
      </c>
      <c r="C397" s="8" t="s">
        <v>28</v>
      </c>
      <c r="D397" s="8" t="s">
        <v>71</v>
      </c>
      <c r="E397" s="8" t="s">
        <v>9</v>
      </c>
      <c r="F397" s="9">
        <v>-292.90059726029722</v>
      </c>
      <c r="G397" s="9">
        <v>0</v>
      </c>
      <c r="H397" s="9">
        <f t="shared" si="21"/>
        <v>-292.90059726029722</v>
      </c>
      <c r="I397" s="9">
        <v>-248.58366710988514</v>
      </c>
      <c r="J397" s="9">
        <f t="shared" si="19"/>
        <v>-44.316930150412077</v>
      </c>
      <c r="K397" s="9">
        <v>0</v>
      </c>
      <c r="L397" s="9">
        <v>0</v>
      </c>
      <c r="M397" s="9">
        <v>0</v>
      </c>
      <c r="O397" s="9">
        <v>0</v>
      </c>
    </row>
    <row r="398" spans="1:15" x14ac:dyDescent="0.2">
      <c r="A398" s="8" t="s">
        <v>59</v>
      </c>
      <c r="B398" s="8" t="s">
        <v>55</v>
      </c>
      <c r="C398" s="8" t="s">
        <v>28</v>
      </c>
      <c r="D398" s="8" t="s">
        <v>17</v>
      </c>
      <c r="E398" s="8" t="s">
        <v>5</v>
      </c>
      <c r="F398" s="9">
        <v>-89999.999990009994</v>
      </c>
      <c r="G398" s="9">
        <v>0</v>
      </c>
      <c r="H398" s="9">
        <f t="shared" si="21"/>
        <v>-89999.999990009994</v>
      </c>
      <c r="I398" s="9">
        <v>-8096.9887636227895</v>
      </c>
      <c r="J398" s="9">
        <f t="shared" si="19"/>
        <v>-81903.0112263872</v>
      </c>
      <c r="K398" s="9">
        <f t="shared" si="20"/>
        <v>-81903.0112263872</v>
      </c>
      <c r="L398" s="9">
        <v>-81902.526400000002</v>
      </c>
      <c r="M398" s="9">
        <v>-81915</v>
      </c>
      <c r="O398" s="9">
        <v>0</v>
      </c>
    </row>
    <row r="399" spans="1:15" x14ac:dyDescent="0.2">
      <c r="A399" s="8" t="s">
        <v>59</v>
      </c>
      <c r="B399" s="8" t="s">
        <v>55</v>
      </c>
      <c r="C399" s="8" t="s">
        <v>28</v>
      </c>
      <c r="D399" s="8" t="s">
        <v>17</v>
      </c>
      <c r="E399" s="8" t="s">
        <v>9</v>
      </c>
      <c r="F399" s="9">
        <v>-30.368045919772026</v>
      </c>
      <c r="G399" s="9">
        <v>0</v>
      </c>
      <c r="H399" s="9">
        <f t="shared" si="21"/>
        <v>-30.368045919772026</v>
      </c>
      <c r="I399" s="9">
        <v>-1.889768108698175</v>
      </c>
      <c r="J399" s="9">
        <f t="shared" si="19"/>
        <v>-28.478277811073852</v>
      </c>
      <c r="K399" s="9">
        <f t="shared" si="20"/>
        <v>-28.478277811073852</v>
      </c>
      <c r="L399" s="9">
        <v>-32.733794183097039</v>
      </c>
      <c r="M399" s="9">
        <v>0</v>
      </c>
      <c r="O399" s="9">
        <v>0</v>
      </c>
    </row>
    <row r="400" spans="1:15" x14ac:dyDescent="0.2">
      <c r="A400" s="8" t="s">
        <v>59</v>
      </c>
      <c r="B400" s="8" t="s">
        <v>55</v>
      </c>
      <c r="C400" s="8" t="s">
        <v>28</v>
      </c>
      <c r="D400" s="8" t="s">
        <v>77</v>
      </c>
      <c r="E400" s="8" t="s">
        <v>5</v>
      </c>
      <c r="F400" s="9">
        <v>-139999.99999002003</v>
      </c>
      <c r="G400" s="9">
        <v>-30234.000000010001</v>
      </c>
      <c r="H400" s="9">
        <f t="shared" si="21"/>
        <v>-170233.99999003005</v>
      </c>
      <c r="I400" s="9">
        <v>-128111.47998002</v>
      </c>
      <c r="J400" s="9">
        <f t="shared" si="19"/>
        <v>-42122.520010010048</v>
      </c>
      <c r="K400" s="9">
        <f t="shared" si="20"/>
        <v>-42122.520010010048</v>
      </c>
      <c r="L400" s="9">
        <v>-42122.52</v>
      </c>
      <c r="M400" s="9">
        <v>0</v>
      </c>
      <c r="O400" s="9">
        <v>0</v>
      </c>
    </row>
    <row r="401" spans="1:15" x14ac:dyDescent="0.2">
      <c r="A401" s="8" t="s">
        <v>59</v>
      </c>
      <c r="B401" s="8" t="s">
        <v>55</v>
      </c>
      <c r="C401" s="8" t="s">
        <v>28</v>
      </c>
      <c r="D401" s="8" t="s">
        <v>22</v>
      </c>
      <c r="E401" s="8" t="s">
        <v>9</v>
      </c>
      <c r="F401" s="9">
        <v>-481.44542404157903</v>
      </c>
      <c r="G401" s="9">
        <v>0</v>
      </c>
      <c r="H401" s="9">
        <f t="shared" si="21"/>
        <v>-481.44542404157903</v>
      </c>
      <c r="I401" s="9">
        <v>-672.62514628183021</v>
      </c>
      <c r="J401" s="9">
        <f t="shared" si="19"/>
        <v>191.17972224025118</v>
      </c>
      <c r="K401" s="9">
        <f t="shared" si="20"/>
        <v>191.17972224025118</v>
      </c>
      <c r="L401" s="9">
        <v>259.1336870865253</v>
      </c>
      <c r="M401" s="9">
        <v>0</v>
      </c>
      <c r="O401" s="9">
        <v>0</v>
      </c>
    </row>
    <row r="402" spans="1:15" x14ac:dyDescent="0.2">
      <c r="A402" s="8" t="s">
        <v>59</v>
      </c>
      <c r="B402" s="8" t="s">
        <v>55</v>
      </c>
      <c r="C402" s="8" t="s">
        <v>28</v>
      </c>
      <c r="D402" s="8" t="s">
        <v>23</v>
      </c>
      <c r="E402" s="8" t="s">
        <v>9</v>
      </c>
      <c r="F402" s="9">
        <v>-263.33278467934906</v>
      </c>
      <c r="G402" s="9">
        <v>0</v>
      </c>
      <c r="H402" s="9">
        <f t="shared" si="21"/>
        <v>-263.33278467934906</v>
      </c>
      <c r="I402" s="9">
        <v>-58.366018932020751</v>
      </c>
      <c r="J402" s="9">
        <f t="shared" ref="J402:J465" si="22">H402-I402</f>
        <v>-204.96676574732831</v>
      </c>
      <c r="K402" s="9">
        <f t="shared" ref="K402:K465" si="23">J402</f>
        <v>-204.96676574732831</v>
      </c>
      <c r="L402" s="9">
        <v>-214.05082119122008</v>
      </c>
      <c r="M402" s="9">
        <v>0</v>
      </c>
      <c r="O402" s="9">
        <v>0</v>
      </c>
    </row>
    <row r="403" spans="1:15" x14ac:dyDescent="0.2">
      <c r="A403" s="8" t="s">
        <v>59</v>
      </c>
      <c r="B403" s="8" t="s">
        <v>55</v>
      </c>
      <c r="C403" s="8" t="s">
        <v>28</v>
      </c>
      <c r="D403" s="8" t="s">
        <v>74</v>
      </c>
      <c r="E403" s="8" t="s">
        <v>9</v>
      </c>
      <c r="F403" s="9">
        <v>2.5770209581782439</v>
      </c>
      <c r="G403" s="9">
        <v>0</v>
      </c>
      <c r="H403" s="9">
        <f t="shared" si="21"/>
        <v>2.5770209581782439</v>
      </c>
      <c r="I403" s="9">
        <v>0</v>
      </c>
      <c r="J403" s="9">
        <f t="shared" si="22"/>
        <v>2.5770209581782439</v>
      </c>
      <c r="K403" s="9">
        <f t="shared" si="23"/>
        <v>2.5770209581782439</v>
      </c>
      <c r="L403" s="9">
        <v>0</v>
      </c>
      <c r="M403" s="9">
        <v>0</v>
      </c>
      <c r="O403" s="9">
        <v>0</v>
      </c>
    </row>
    <row r="404" spans="1:15" x14ac:dyDescent="0.2">
      <c r="A404" s="8" t="s">
        <v>59</v>
      </c>
      <c r="B404" s="8" t="s">
        <v>55</v>
      </c>
      <c r="C404" s="8" t="s">
        <v>28</v>
      </c>
      <c r="D404" s="8" t="s">
        <v>75</v>
      </c>
      <c r="E404" s="8" t="s">
        <v>9</v>
      </c>
      <c r="F404" s="9">
        <v>0.79670061993695029</v>
      </c>
      <c r="G404" s="9">
        <v>0</v>
      </c>
      <c r="H404" s="9">
        <f t="shared" si="21"/>
        <v>0.79670061993695029</v>
      </c>
      <c r="I404" s="9">
        <v>0</v>
      </c>
      <c r="J404" s="9">
        <f t="shared" si="22"/>
        <v>0.79670061993695029</v>
      </c>
      <c r="K404" s="9">
        <v>0</v>
      </c>
      <c r="L404" s="9">
        <v>0</v>
      </c>
      <c r="M404" s="9">
        <v>0</v>
      </c>
      <c r="O404" s="9">
        <v>0</v>
      </c>
    </row>
    <row r="405" spans="1:15" x14ac:dyDescent="0.2">
      <c r="A405" s="8" t="s">
        <v>59</v>
      </c>
      <c r="B405" s="8" t="s">
        <v>54</v>
      </c>
      <c r="C405" s="8" t="s">
        <v>28</v>
      </c>
      <c r="D405" s="8" t="s">
        <v>76</v>
      </c>
      <c r="E405" s="8" t="s">
        <v>5</v>
      </c>
      <c r="F405" s="9">
        <v>-35999.999990019991</v>
      </c>
      <c r="G405" s="9">
        <v>-73000.000000019994</v>
      </c>
      <c r="H405" s="9">
        <f t="shared" si="21"/>
        <v>-108999.99999003999</v>
      </c>
      <c r="I405" s="9">
        <v>-109000.00000003999</v>
      </c>
      <c r="J405" s="9">
        <f t="shared" si="22"/>
        <v>1.0000003385357559E-5</v>
      </c>
      <c r="K405" s="9">
        <f t="shared" si="23"/>
        <v>1.0000003385357559E-5</v>
      </c>
      <c r="L405" s="9">
        <v>0</v>
      </c>
      <c r="M405" s="9">
        <v>0</v>
      </c>
      <c r="O405" s="9">
        <v>0</v>
      </c>
    </row>
    <row r="406" spans="1:15" x14ac:dyDescent="0.2">
      <c r="A406" s="8" t="s">
        <v>59</v>
      </c>
      <c r="B406" s="8" t="s">
        <v>54</v>
      </c>
      <c r="C406" s="8" t="s">
        <v>28</v>
      </c>
      <c r="D406" s="8"/>
      <c r="E406" s="8" t="s">
        <v>5</v>
      </c>
      <c r="F406" s="9">
        <v>-1292248.741449445</v>
      </c>
      <c r="G406" s="9">
        <v>-515204.20164660818</v>
      </c>
      <c r="H406" s="9">
        <f t="shared" si="21"/>
        <v>-1807452.9430960533</v>
      </c>
      <c r="I406" s="9">
        <v>-1852611.8447130132</v>
      </c>
      <c r="J406" s="9">
        <f t="shared" si="22"/>
        <v>45158.901616959833</v>
      </c>
      <c r="K406" s="9">
        <f t="shared" si="23"/>
        <v>45158.901616959833</v>
      </c>
      <c r="L406" s="9">
        <v>-7717.0469009616008</v>
      </c>
      <c r="M406" s="9">
        <v>0</v>
      </c>
      <c r="O406" s="9">
        <v>0</v>
      </c>
    </row>
    <row r="407" spans="1:15" x14ac:dyDescent="0.2">
      <c r="A407" s="8" t="s">
        <v>59</v>
      </c>
      <c r="B407" s="8" t="s">
        <v>54</v>
      </c>
      <c r="C407" s="8" t="s">
        <v>28</v>
      </c>
      <c r="D407" s="8"/>
      <c r="E407" s="8" t="s">
        <v>9</v>
      </c>
      <c r="F407" s="9">
        <v>-10077.301110544646</v>
      </c>
      <c r="G407" s="9">
        <v>-546.36420252306993</v>
      </c>
      <c r="H407" s="9">
        <f t="shared" si="21"/>
        <v>-10623.665313067715</v>
      </c>
      <c r="I407" s="9">
        <v>-8183.240847543454</v>
      </c>
      <c r="J407" s="9">
        <f t="shared" si="22"/>
        <v>-2440.424465524261</v>
      </c>
      <c r="K407" s="9">
        <f t="shared" si="23"/>
        <v>-2440.424465524261</v>
      </c>
      <c r="L407" s="9">
        <v>-2754.9320680324463</v>
      </c>
      <c r="M407" s="9">
        <v>0</v>
      </c>
      <c r="O407" s="9">
        <v>0</v>
      </c>
    </row>
    <row r="408" spans="1:15" x14ac:dyDescent="0.2">
      <c r="A408" s="8" t="s">
        <v>59</v>
      </c>
      <c r="B408" s="8" t="s">
        <v>54</v>
      </c>
      <c r="C408" s="8" t="s">
        <v>28</v>
      </c>
      <c r="D408" s="8" t="s">
        <v>12</v>
      </c>
      <c r="E408" s="8" t="s">
        <v>9</v>
      </c>
      <c r="F408" s="9">
        <v>-0.2658896893570501</v>
      </c>
      <c r="G408" s="9">
        <v>0</v>
      </c>
      <c r="H408" s="9">
        <f t="shared" si="21"/>
        <v>-0.2658896893570501</v>
      </c>
      <c r="I408" s="9">
        <v>-0.2603300523912252</v>
      </c>
      <c r="J408" s="9">
        <f t="shared" si="22"/>
        <v>-5.559636965824899E-3</v>
      </c>
      <c r="K408" s="9">
        <f t="shared" si="23"/>
        <v>-5.559636965824899E-3</v>
      </c>
      <c r="L408" s="9">
        <v>0</v>
      </c>
      <c r="M408" s="9">
        <v>0</v>
      </c>
      <c r="O408" s="9">
        <v>0</v>
      </c>
    </row>
    <row r="409" spans="1:15" x14ac:dyDescent="0.2">
      <c r="A409" s="8" t="s">
        <v>59</v>
      </c>
      <c r="B409" s="8" t="s">
        <v>54</v>
      </c>
      <c r="C409" s="8" t="s">
        <v>28</v>
      </c>
      <c r="D409" s="8" t="s">
        <v>71</v>
      </c>
      <c r="E409" s="8" t="s">
        <v>5</v>
      </c>
      <c r="F409" s="9">
        <v>-11946.997411261771</v>
      </c>
      <c r="G409" s="9">
        <v>0</v>
      </c>
      <c r="H409" s="9">
        <f t="shared" si="21"/>
        <v>-11946.997411261771</v>
      </c>
      <c r="I409" s="9">
        <v>-12419.044132699109</v>
      </c>
      <c r="J409" s="9">
        <f t="shared" si="22"/>
        <v>472.04672143733842</v>
      </c>
      <c r="K409" s="9">
        <v>0</v>
      </c>
      <c r="L409" s="9">
        <v>0</v>
      </c>
      <c r="M409" s="9">
        <v>0</v>
      </c>
      <c r="O409" s="9">
        <v>0</v>
      </c>
    </row>
    <row r="410" spans="1:15" x14ac:dyDescent="0.2">
      <c r="A410" s="8" t="s">
        <v>59</v>
      </c>
      <c r="B410" s="8" t="s">
        <v>54</v>
      </c>
      <c r="C410" s="8" t="s">
        <v>28</v>
      </c>
      <c r="D410" s="8" t="s">
        <v>71</v>
      </c>
      <c r="E410" s="8" t="s">
        <v>9</v>
      </c>
      <c r="F410" s="9">
        <v>-149.25995553184617</v>
      </c>
      <c r="G410" s="9">
        <v>0</v>
      </c>
      <c r="H410" s="9">
        <f t="shared" si="21"/>
        <v>-149.25995553184617</v>
      </c>
      <c r="I410" s="9">
        <v>-126.67290316327482</v>
      </c>
      <c r="J410" s="9">
        <f t="shared" si="22"/>
        <v>-22.587052368571349</v>
      </c>
      <c r="K410" s="9">
        <v>0</v>
      </c>
      <c r="L410" s="9">
        <v>0</v>
      </c>
      <c r="M410" s="9">
        <v>0</v>
      </c>
      <c r="O410" s="9">
        <v>0</v>
      </c>
    </row>
    <row r="411" spans="1:15" x14ac:dyDescent="0.2">
      <c r="A411" s="8" t="s">
        <v>59</v>
      </c>
      <c r="B411" s="8" t="s">
        <v>54</v>
      </c>
      <c r="C411" s="8" t="s">
        <v>28</v>
      </c>
      <c r="D411" s="8" t="s">
        <v>90</v>
      </c>
      <c r="E411" s="8" t="s">
        <v>5</v>
      </c>
      <c r="F411" s="9">
        <v>0</v>
      </c>
      <c r="G411" s="9">
        <v>-491720.00000001001</v>
      </c>
      <c r="H411" s="9">
        <f t="shared" si="21"/>
        <v>-491720.00000001001</v>
      </c>
      <c r="I411" s="9">
        <v>0</v>
      </c>
      <c r="J411" s="9">
        <f t="shared" si="22"/>
        <v>-491720.00000001001</v>
      </c>
      <c r="K411" s="9">
        <v>0</v>
      </c>
      <c r="L411" s="9">
        <v>0</v>
      </c>
      <c r="M411" s="9">
        <v>0</v>
      </c>
      <c r="O411" s="9">
        <v>-491720.00000001001</v>
      </c>
    </row>
    <row r="412" spans="1:15" x14ac:dyDescent="0.2">
      <c r="A412" s="8" t="s">
        <v>59</v>
      </c>
      <c r="B412" s="8" t="s">
        <v>54</v>
      </c>
      <c r="C412" s="8" t="s">
        <v>28</v>
      </c>
      <c r="D412" s="8" t="s">
        <v>17</v>
      </c>
      <c r="E412" s="8" t="s">
        <v>5</v>
      </c>
      <c r="F412" s="9">
        <v>0</v>
      </c>
      <c r="G412" s="9">
        <v>0</v>
      </c>
      <c r="H412" s="9">
        <f t="shared" si="21"/>
        <v>0</v>
      </c>
      <c r="I412" s="9">
        <v>-1.5012515019808466</v>
      </c>
      <c r="J412" s="9">
        <f t="shared" si="22"/>
        <v>1.5012515019808466</v>
      </c>
      <c r="K412" s="9">
        <f t="shared" si="23"/>
        <v>1.5012515019808466</v>
      </c>
      <c r="L412" s="9">
        <v>0</v>
      </c>
      <c r="M412" s="9">
        <v>0</v>
      </c>
      <c r="O412" s="9">
        <v>0</v>
      </c>
    </row>
    <row r="413" spans="1:15" x14ac:dyDescent="0.2">
      <c r="A413" s="8" t="s">
        <v>59</v>
      </c>
      <c r="B413" s="8" t="s">
        <v>54</v>
      </c>
      <c r="C413" s="8" t="s">
        <v>28</v>
      </c>
      <c r="D413" s="8" t="s">
        <v>17</v>
      </c>
      <c r="E413" s="8" t="s">
        <v>9</v>
      </c>
      <c r="F413" s="9">
        <v>-15.474904625784214</v>
      </c>
      <c r="G413" s="9">
        <v>0</v>
      </c>
      <c r="H413" s="9">
        <f t="shared" si="21"/>
        <v>-15.474904625784214</v>
      </c>
      <c r="I413" s="9">
        <v>-0.96298528144389772</v>
      </c>
      <c r="J413" s="9">
        <f t="shared" si="22"/>
        <v>-14.511919344340317</v>
      </c>
      <c r="K413" s="9">
        <f t="shared" si="23"/>
        <v>-14.511919344340317</v>
      </c>
      <c r="L413" s="9">
        <v>-15.712221207886579</v>
      </c>
      <c r="M413" s="9">
        <v>0</v>
      </c>
      <c r="O413" s="9">
        <v>0</v>
      </c>
    </row>
    <row r="414" spans="1:15" x14ac:dyDescent="0.2">
      <c r="A414" s="8" t="s">
        <v>59</v>
      </c>
      <c r="B414" s="8" t="s">
        <v>54</v>
      </c>
      <c r="C414" s="8" t="s">
        <v>28</v>
      </c>
      <c r="D414" s="8" t="s">
        <v>77</v>
      </c>
      <c r="E414" s="8" t="s">
        <v>5</v>
      </c>
      <c r="F414" s="9">
        <v>-80999.999990019991</v>
      </c>
      <c r="G414" s="9">
        <v>0</v>
      </c>
      <c r="H414" s="9">
        <f t="shared" si="21"/>
        <v>-80999.999990019991</v>
      </c>
      <c r="I414" s="9">
        <v>-81000.000000030006</v>
      </c>
      <c r="J414" s="9">
        <f t="shared" si="22"/>
        <v>1.0010015103034675E-5</v>
      </c>
      <c r="K414" s="9">
        <f t="shared" si="23"/>
        <v>1.0010015103034675E-5</v>
      </c>
      <c r="L414" s="9">
        <v>0</v>
      </c>
      <c r="M414" s="9">
        <v>0</v>
      </c>
      <c r="O414" s="9">
        <v>0</v>
      </c>
    </row>
    <row r="415" spans="1:15" x14ac:dyDescent="0.2">
      <c r="A415" s="8" t="s">
        <v>59</v>
      </c>
      <c r="B415" s="8" t="s">
        <v>54</v>
      </c>
      <c r="C415" s="8" t="s">
        <v>28</v>
      </c>
      <c r="D415" s="8" t="s">
        <v>22</v>
      </c>
      <c r="E415" s="8" t="s">
        <v>9</v>
      </c>
      <c r="F415" s="9">
        <v>-245.00603429873956</v>
      </c>
      <c r="G415" s="9">
        <v>0</v>
      </c>
      <c r="H415" s="9">
        <f t="shared" si="21"/>
        <v>-245.00603429873956</v>
      </c>
      <c r="I415" s="9">
        <v>-342.75534274131581</v>
      </c>
      <c r="J415" s="9">
        <f t="shared" si="22"/>
        <v>97.74930844257625</v>
      </c>
      <c r="K415" s="9">
        <f t="shared" si="23"/>
        <v>97.74930844257625</v>
      </c>
      <c r="L415" s="9">
        <v>124.38416980153214</v>
      </c>
      <c r="M415" s="9">
        <v>0</v>
      </c>
      <c r="O415" s="9">
        <v>0</v>
      </c>
    </row>
    <row r="416" spans="1:15" x14ac:dyDescent="0.2">
      <c r="A416" s="8" t="s">
        <v>59</v>
      </c>
      <c r="B416" s="8" t="s">
        <v>54</v>
      </c>
      <c r="C416" s="8" t="s">
        <v>28</v>
      </c>
      <c r="D416" s="8" t="s">
        <v>23</v>
      </c>
      <c r="E416" s="8" t="s">
        <v>9</v>
      </c>
      <c r="F416" s="9">
        <v>-134.00921070870791</v>
      </c>
      <c r="G416" s="9">
        <v>0</v>
      </c>
      <c r="H416" s="9">
        <f t="shared" si="21"/>
        <v>-134.00921070870791</v>
      </c>
      <c r="I416" s="9">
        <v>-29.742070950033568</v>
      </c>
      <c r="J416" s="9">
        <f t="shared" si="22"/>
        <v>-104.26713975867435</v>
      </c>
      <c r="K416" s="9">
        <f t="shared" si="23"/>
        <v>-104.26713975867435</v>
      </c>
      <c r="L416" s="9">
        <v>-102.74439417178561</v>
      </c>
      <c r="M416" s="9">
        <v>0</v>
      </c>
      <c r="O416" s="9">
        <v>0</v>
      </c>
    </row>
    <row r="417" spans="1:15" x14ac:dyDescent="0.2">
      <c r="A417" s="8" t="s">
        <v>59</v>
      </c>
      <c r="B417" s="8" t="s">
        <v>54</v>
      </c>
      <c r="C417" s="8" t="s">
        <v>28</v>
      </c>
      <c r="D417" s="8" t="s">
        <v>74</v>
      </c>
      <c r="E417" s="8" t="s">
        <v>9</v>
      </c>
      <c r="F417" s="9">
        <v>1.4603118763010039</v>
      </c>
      <c r="G417" s="9">
        <v>0</v>
      </c>
      <c r="H417" s="9">
        <f t="shared" si="21"/>
        <v>1.4603118763010039</v>
      </c>
      <c r="I417" s="9">
        <v>0</v>
      </c>
      <c r="J417" s="9">
        <f t="shared" si="22"/>
        <v>1.4603118763010039</v>
      </c>
      <c r="K417" s="9">
        <f t="shared" si="23"/>
        <v>1.4603118763010039</v>
      </c>
      <c r="L417" s="9">
        <v>0</v>
      </c>
      <c r="M417" s="9">
        <v>0</v>
      </c>
      <c r="O417" s="9">
        <v>0</v>
      </c>
    </row>
    <row r="418" spans="1:15" x14ac:dyDescent="0.2">
      <c r="A418" s="8" t="s">
        <v>58</v>
      </c>
      <c r="B418" s="8" t="s">
        <v>52</v>
      </c>
      <c r="C418" s="8" t="s">
        <v>28</v>
      </c>
      <c r="D418" s="8"/>
      <c r="E418" s="8" t="s">
        <v>5</v>
      </c>
      <c r="F418" s="9">
        <v>-1094132.1996617119</v>
      </c>
      <c r="G418" s="9">
        <v>-141900.20259847841</v>
      </c>
      <c r="H418" s="9">
        <f t="shared" si="21"/>
        <v>-1236032.4022601903</v>
      </c>
      <c r="I418" s="9">
        <v>-1164254.8673890971</v>
      </c>
      <c r="J418" s="9">
        <f t="shared" si="22"/>
        <v>-71777.53487109323</v>
      </c>
      <c r="K418" s="9">
        <f t="shared" si="23"/>
        <v>-71777.53487109323</v>
      </c>
      <c r="L418" s="9">
        <v>-76577.529446138695</v>
      </c>
      <c r="M418" s="9">
        <v>0</v>
      </c>
      <c r="O418" s="9">
        <v>0</v>
      </c>
    </row>
    <row r="419" spans="1:15" x14ac:dyDescent="0.2">
      <c r="A419" s="8" t="s">
        <v>58</v>
      </c>
      <c r="B419" s="8" t="s">
        <v>52</v>
      </c>
      <c r="C419" s="8" t="s">
        <v>28</v>
      </c>
      <c r="D419" s="8"/>
      <c r="E419" s="8" t="s">
        <v>9</v>
      </c>
      <c r="F419" s="9">
        <v>-1027164.7591324883</v>
      </c>
      <c r="G419" s="9">
        <v>-57832.460734063556</v>
      </c>
      <c r="H419" s="9">
        <f t="shared" si="21"/>
        <v>-1084997.2198665519</v>
      </c>
      <c r="I419" s="9">
        <v>-884197.52141880908</v>
      </c>
      <c r="J419" s="9">
        <f t="shared" si="22"/>
        <v>-200799.69844774285</v>
      </c>
      <c r="K419" s="9">
        <f t="shared" si="23"/>
        <v>-200799.69844774285</v>
      </c>
      <c r="L419" s="9">
        <v>-184947.5148149702</v>
      </c>
      <c r="M419" s="9">
        <v>0</v>
      </c>
      <c r="O419" s="9">
        <v>0</v>
      </c>
    </row>
    <row r="420" spans="1:15" x14ac:dyDescent="0.2">
      <c r="A420" s="8" t="s">
        <v>58</v>
      </c>
      <c r="B420" s="8" t="s">
        <v>52</v>
      </c>
      <c r="C420" s="8" t="s">
        <v>28</v>
      </c>
      <c r="D420" s="8" t="s">
        <v>12</v>
      </c>
      <c r="E420" s="8" t="s">
        <v>9</v>
      </c>
      <c r="F420" s="9">
        <v>-49.810399901851191</v>
      </c>
      <c r="G420" s="9">
        <v>0</v>
      </c>
      <c r="H420" s="9">
        <f t="shared" si="21"/>
        <v>-49.810399901851191</v>
      </c>
      <c r="I420" s="9">
        <v>-49.755141578888974</v>
      </c>
      <c r="J420" s="9">
        <f t="shared" si="22"/>
        <v>-5.5258322962217221E-2</v>
      </c>
      <c r="K420" s="9">
        <f t="shared" si="23"/>
        <v>-5.5258322962217221E-2</v>
      </c>
      <c r="L420" s="9">
        <v>0</v>
      </c>
      <c r="M420" s="9">
        <v>0</v>
      </c>
      <c r="O420" s="9">
        <v>0</v>
      </c>
    </row>
    <row r="421" spans="1:15" x14ac:dyDescent="0.2">
      <c r="A421" s="8" t="s">
        <v>58</v>
      </c>
      <c r="B421" s="8" t="s">
        <v>52</v>
      </c>
      <c r="C421" s="8" t="s">
        <v>28</v>
      </c>
      <c r="D421" s="8" t="s">
        <v>71</v>
      </c>
      <c r="E421" s="8" t="s">
        <v>5</v>
      </c>
      <c r="F421" s="9">
        <v>-119091.28646146289</v>
      </c>
      <c r="G421" s="9">
        <v>0</v>
      </c>
      <c r="H421" s="9">
        <f t="shared" si="21"/>
        <v>-119091.28646146289</v>
      </c>
      <c r="I421" s="9">
        <v>-139970.86588541092</v>
      </c>
      <c r="J421" s="9">
        <f t="shared" si="22"/>
        <v>20879.579423948031</v>
      </c>
      <c r="K421" s="9">
        <v>0</v>
      </c>
      <c r="L421" s="9">
        <v>0</v>
      </c>
      <c r="M421" s="9">
        <v>0</v>
      </c>
      <c r="O421" s="9">
        <v>0</v>
      </c>
    </row>
    <row r="422" spans="1:15" x14ac:dyDescent="0.2">
      <c r="A422" s="8" t="s">
        <v>58</v>
      </c>
      <c r="B422" s="8" t="s">
        <v>52</v>
      </c>
      <c r="C422" s="8" t="s">
        <v>28</v>
      </c>
      <c r="D422" s="8" t="s">
        <v>71</v>
      </c>
      <c r="E422" s="8" t="s">
        <v>9</v>
      </c>
      <c r="F422" s="9">
        <v>-3310.8977507765121</v>
      </c>
      <c r="G422" s="9">
        <v>0</v>
      </c>
      <c r="H422" s="9">
        <f t="shared" si="21"/>
        <v>-3310.8977507765121</v>
      </c>
      <c r="I422" s="9">
        <v>-3096.3877239402946</v>
      </c>
      <c r="J422" s="9">
        <f t="shared" si="22"/>
        <v>-214.51002683621755</v>
      </c>
      <c r="K422" s="9">
        <v>0</v>
      </c>
      <c r="L422" s="9">
        <v>0</v>
      </c>
      <c r="M422" s="9">
        <v>0</v>
      </c>
      <c r="O422" s="9">
        <v>0</v>
      </c>
    </row>
    <row r="423" spans="1:15" x14ac:dyDescent="0.2">
      <c r="A423" s="8" t="s">
        <v>58</v>
      </c>
      <c r="B423" s="8" t="s">
        <v>52</v>
      </c>
      <c r="C423" s="8" t="s">
        <v>28</v>
      </c>
      <c r="D423" s="8" t="s">
        <v>17</v>
      </c>
      <c r="E423" s="8" t="s">
        <v>5</v>
      </c>
      <c r="F423" s="9">
        <v>0</v>
      </c>
      <c r="G423" s="9">
        <v>0</v>
      </c>
      <c r="H423" s="9">
        <f t="shared" si="21"/>
        <v>0</v>
      </c>
      <c r="I423" s="9">
        <v>-15.78390348607196</v>
      </c>
      <c r="J423" s="9">
        <f t="shared" si="22"/>
        <v>15.78390348607196</v>
      </c>
      <c r="K423" s="9">
        <f t="shared" si="23"/>
        <v>15.78390348607196</v>
      </c>
      <c r="L423" s="9">
        <v>0</v>
      </c>
      <c r="M423" s="9">
        <v>0</v>
      </c>
      <c r="O423" s="9">
        <v>0</v>
      </c>
    </row>
    <row r="424" spans="1:15" x14ac:dyDescent="0.2">
      <c r="A424" s="8" t="s">
        <v>58</v>
      </c>
      <c r="B424" s="8" t="s">
        <v>52</v>
      </c>
      <c r="C424" s="8" t="s">
        <v>28</v>
      </c>
      <c r="D424" s="8" t="s">
        <v>17</v>
      </c>
      <c r="E424" s="8" t="s">
        <v>9</v>
      </c>
      <c r="F424" s="9">
        <v>36910.654531159977</v>
      </c>
      <c r="G424" s="9">
        <v>0</v>
      </c>
      <c r="H424" s="9">
        <f t="shared" si="21"/>
        <v>36910.654531159977</v>
      </c>
      <c r="I424" s="9">
        <v>-51192.043008852015</v>
      </c>
      <c r="J424" s="9">
        <f t="shared" si="22"/>
        <v>88102.697540011985</v>
      </c>
      <c r="K424" s="9">
        <f t="shared" si="23"/>
        <v>88102.697540011985</v>
      </c>
      <c r="L424" s="9">
        <v>-156.35842354792686</v>
      </c>
      <c r="M424" s="9">
        <v>0</v>
      </c>
      <c r="O424" s="9">
        <v>0</v>
      </c>
    </row>
    <row r="425" spans="1:15" x14ac:dyDescent="0.2">
      <c r="A425" s="8" t="s">
        <v>58</v>
      </c>
      <c r="B425" s="8" t="s">
        <v>52</v>
      </c>
      <c r="C425" s="8" t="s">
        <v>28</v>
      </c>
      <c r="D425" s="8" t="s">
        <v>22</v>
      </c>
      <c r="E425" s="8" t="s">
        <v>9</v>
      </c>
      <c r="F425" s="9">
        <v>-425678.23753833951</v>
      </c>
      <c r="G425" s="9">
        <v>0</v>
      </c>
      <c r="H425" s="9">
        <f t="shared" si="21"/>
        <v>-425678.23753833951</v>
      </c>
      <c r="I425" s="9">
        <v>-358288.81264411646</v>
      </c>
      <c r="J425" s="9">
        <f t="shared" si="22"/>
        <v>-67389.424894223048</v>
      </c>
      <c r="K425" s="9">
        <f t="shared" si="23"/>
        <v>-67389.424894223048</v>
      </c>
      <c r="L425" s="9">
        <v>-67141.059099377962</v>
      </c>
      <c r="M425" s="9">
        <v>0</v>
      </c>
      <c r="O425" s="9">
        <v>0</v>
      </c>
    </row>
    <row r="426" spans="1:15" x14ac:dyDescent="0.2">
      <c r="A426" s="8" t="s">
        <v>58</v>
      </c>
      <c r="B426" s="8" t="s">
        <v>52</v>
      </c>
      <c r="C426" s="8" t="s">
        <v>28</v>
      </c>
      <c r="D426" s="8" t="s">
        <v>23</v>
      </c>
      <c r="E426" s="8" t="s">
        <v>9</v>
      </c>
      <c r="F426" s="9">
        <v>-27719.115716830504</v>
      </c>
      <c r="G426" s="9">
        <v>0</v>
      </c>
      <c r="H426" s="9">
        <f t="shared" si="21"/>
        <v>-27719.115716830504</v>
      </c>
      <c r="I426" s="9">
        <v>-3408.9281045174512</v>
      </c>
      <c r="J426" s="9">
        <f t="shared" si="22"/>
        <v>-24310.187612313053</v>
      </c>
      <c r="K426" s="9">
        <f t="shared" si="23"/>
        <v>-24310.187612313053</v>
      </c>
      <c r="L426" s="9">
        <v>-24305.982055268792</v>
      </c>
      <c r="M426" s="9">
        <v>0</v>
      </c>
      <c r="O426" s="9">
        <v>0</v>
      </c>
    </row>
    <row r="427" spans="1:15" x14ac:dyDescent="0.2">
      <c r="A427" s="8" t="s">
        <v>58</v>
      </c>
      <c r="B427" s="8" t="s">
        <v>52</v>
      </c>
      <c r="C427" s="8" t="s">
        <v>28</v>
      </c>
      <c r="D427" s="8" t="s">
        <v>26</v>
      </c>
      <c r="E427" s="8" t="s">
        <v>5</v>
      </c>
      <c r="F427" s="9">
        <v>-150000.00000001001</v>
      </c>
      <c r="G427" s="9">
        <v>0</v>
      </c>
      <c r="H427" s="9">
        <f t="shared" si="21"/>
        <v>-150000.00000001001</v>
      </c>
      <c r="I427" s="9">
        <v>0</v>
      </c>
      <c r="J427" s="9">
        <f t="shared" si="22"/>
        <v>-150000.00000001001</v>
      </c>
      <c r="K427" s="9">
        <f t="shared" si="23"/>
        <v>-150000.00000001001</v>
      </c>
      <c r="L427" s="9">
        <v>-150000</v>
      </c>
      <c r="M427" s="9">
        <v>-150000</v>
      </c>
      <c r="O427" s="9">
        <v>0</v>
      </c>
    </row>
    <row r="428" spans="1:15" x14ac:dyDescent="0.2">
      <c r="A428" s="8" t="s">
        <v>58</v>
      </c>
      <c r="B428" s="8" t="s">
        <v>52</v>
      </c>
      <c r="C428" s="8" t="s">
        <v>28</v>
      </c>
      <c r="D428" s="8" t="s">
        <v>74</v>
      </c>
      <c r="E428" s="8" t="s">
        <v>9</v>
      </c>
      <c r="F428" s="9">
        <v>12.36970059925558</v>
      </c>
      <c r="G428" s="9">
        <v>0</v>
      </c>
      <c r="H428" s="9">
        <f t="shared" si="21"/>
        <v>12.36970059925558</v>
      </c>
      <c r="I428" s="9">
        <v>0</v>
      </c>
      <c r="J428" s="9">
        <f t="shared" si="22"/>
        <v>12.36970059925558</v>
      </c>
      <c r="K428" s="9">
        <f t="shared" si="23"/>
        <v>12.36970059925558</v>
      </c>
      <c r="L428" s="9">
        <v>0</v>
      </c>
      <c r="M428" s="9">
        <v>0</v>
      </c>
      <c r="O428" s="9">
        <v>0</v>
      </c>
    </row>
    <row r="429" spans="1:15" x14ac:dyDescent="0.2">
      <c r="A429" s="8" t="s">
        <v>58</v>
      </c>
      <c r="B429" s="8" t="s">
        <v>52</v>
      </c>
      <c r="C429" s="8" t="s">
        <v>28</v>
      </c>
      <c r="D429" s="8" t="s">
        <v>75</v>
      </c>
      <c r="E429" s="8" t="s">
        <v>9</v>
      </c>
      <c r="F429" s="9">
        <v>3.824162975697365</v>
      </c>
      <c r="G429" s="9">
        <v>0</v>
      </c>
      <c r="H429" s="9">
        <f t="shared" si="21"/>
        <v>3.824162975697365</v>
      </c>
      <c r="I429" s="9">
        <v>0</v>
      </c>
      <c r="J429" s="9">
        <f t="shared" si="22"/>
        <v>3.824162975697365</v>
      </c>
      <c r="K429" s="9">
        <v>0</v>
      </c>
      <c r="L429" s="9">
        <v>0</v>
      </c>
      <c r="M429" s="9">
        <v>0</v>
      </c>
      <c r="O429" s="9">
        <v>0</v>
      </c>
    </row>
    <row r="430" spans="1:15" x14ac:dyDescent="0.2">
      <c r="A430" s="8" t="s">
        <v>58</v>
      </c>
      <c r="B430" s="8" t="s">
        <v>56</v>
      </c>
      <c r="C430" s="8" t="s">
        <v>28</v>
      </c>
      <c r="D430" s="8"/>
      <c r="E430" s="8" t="s">
        <v>5</v>
      </c>
      <c r="F430" s="9">
        <v>-620499.01991669193</v>
      </c>
      <c r="G430" s="9">
        <v>-93160.994940306962</v>
      </c>
      <c r="H430" s="9">
        <f t="shared" si="21"/>
        <v>-713660.01485699893</v>
      </c>
      <c r="I430" s="9">
        <v>-665609.42844754434</v>
      </c>
      <c r="J430" s="9">
        <f t="shared" si="22"/>
        <v>-48050.586409454583</v>
      </c>
      <c r="K430" s="9">
        <f t="shared" si="23"/>
        <v>-48050.586409454583</v>
      </c>
      <c r="L430" s="9">
        <v>-74162.211793733499</v>
      </c>
      <c r="M430" s="9">
        <v>0</v>
      </c>
      <c r="O430" s="9">
        <v>0</v>
      </c>
    </row>
    <row r="431" spans="1:15" x14ac:dyDescent="0.2">
      <c r="A431" s="8" t="s">
        <v>58</v>
      </c>
      <c r="B431" s="8" t="s">
        <v>56</v>
      </c>
      <c r="C431" s="8" t="s">
        <v>28</v>
      </c>
      <c r="D431" s="8"/>
      <c r="E431" s="8" t="s">
        <v>9</v>
      </c>
      <c r="F431" s="9">
        <v>-941948.39268566074</v>
      </c>
      <c r="G431" s="9">
        <v>-55297.489955836369</v>
      </c>
      <c r="H431" s="9">
        <f t="shared" si="21"/>
        <v>-997245.88264149707</v>
      </c>
      <c r="I431" s="9">
        <v>-846234.66726140818</v>
      </c>
      <c r="J431" s="9">
        <f t="shared" si="22"/>
        <v>-151011.21538008889</v>
      </c>
      <c r="K431" s="9">
        <f t="shared" si="23"/>
        <v>-151011.21538008889</v>
      </c>
      <c r="L431" s="9">
        <v>-172167.73882957548</v>
      </c>
      <c r="M431" s="9">
        <v>0</v>
      </c>
      <c r="O431" s="9">
        <v>0</v>
      </c>
    </row>
    <row r="432" spans="1:15" x14ac:dyDescent="0.2">
      <c r="A432" s="8" t="s">
        <v>58</v>
      </c>
      <c r="B432" s="8" t="s">
        <v>56</v>
      </c>
      <c r="C432" s="8" t="s">
        <v>28</v>
      </c>
      <c r="D432" s="8" t="s">
        <v>12</v>
      </c>
      <c r="E432" s="8" t="s">
        <v>9</v>
      </c>
      <c r="F432" s="9">
        <v>-48.576895891104378</v>
      </c>
      <c r="G432" s="9">
        <v>0</v>
      </c>
      <c r="H432" s="9">
        <f t="shared" si="21"/>
        <v>-48.576895891104378</v>
      </c>
      <c r="I432" s="9">
        <v>-48.547445020051498</v>
      </c>
      <c r="J432" s="9">
        <f t="shared" si="22"/>
        <v>-2.9450871052880245E-2</v>
      </c>
      <c r="K432" s="9">
        <f t="shared" si="23"/>
        <v>-2.9450871052880245E-2</v>
      </c>
      <c r="L432" s="9">
        <v>0</v>
      </c>
      <c r="M432" s="9">
        <v>0</v>
      </c>
      <c r="O432" s="9">
        <v>0</v>
      </c>
    </row>
    <row r="433" spans="1:15" x14ac:dyDescent="0.2">
      <c r="A433" s="8" t="s">
        <v>58</v>
      </c>
      <c r="B433" s="8" t="s">
        <v>56</v>
      </c>
      <c r="C433" s="8" t="s">
        <v>28</v>
      </c>
      <c r="D433" s="8" t="s">
        <v>71</v>
      </c>
      <c r="E433" s="8" t="s">
        <v>5</v>
      </c>
      <c r="F433" s="9">
        <v>-63519.702114390762</v>
      </c>
      <c r="G433" s="9">
        <v>0</v>
      </c>
      <c r="H433" s="9">
        <f t="shared" si="21"/>
        <v>-63519.702114390762</v>
      </c>
      <c r="I433" s="9">
        <v>-70852.61579355842</v>
      </c>
      <c r="J433" s="9">
        <f t="shared" si="22"/>
        <v>7332.9136791676574</v>
      </c>
      <c r="K433" s="9">
        <v>0</v>
      </c>
      <c r="L433" s="9">
        <v>0</v>
      </c>
      <c r="M433" s="9">
        <v>0</v>
      </c>
      <c r="O433" s="9">
        <v>0</v>
      </c>
    </row>
    <row r="434" spans="1:15" x14ac:dyDescent="0.2">
      <c r="A434" s="8" t="s">
        <v>58</v>
      </c>
      <c r="B434" s="8" t="s">
        <v>56</v>
      </c>
      <c r="C434" s="8" t="s">
        <v>28</v>
      </c>
      <c r="D434" s="8" t="s">
        <v>71</v>
      </c>
      <c r="E434" s="8" t="s">
        <v>9</v>
      </c>
      <c r="F434" s="9">
        <v>-2609.970276381473</v>
      </c>
      <c r="G434" s="9">
        <v>0</v>
      </c>
      <c r="H434" s="9">
        <f t="shared" si="21"/>
        <v>-2609.970276381473</v>
      </c>
      <c r="I434" s="9">
        <v>-2508.7397446038995</v>
      </c>
      <c r="J434" s="9">
        <f t="shared" si="22"/>
        <v>-101.23053177757356</v>
      </c>
      <c r="K434" s="9">
        <v>0</v>
      </c>
      <c r="L434" s="9">
        <v>0</v>
      </c>
      <c r="M434" s="9">
        <v>0</v>
      </c>
      <c r="O434" s="9">
        <v>0</v>
      </c>
    </row>
    <row r="435" spans="1:15" x14ac:dyDescent="0.2">
      <c r="A435" s="8" t="s">
        <v>58</v>
      </c>
      <c r="B435" s="8" t="s">
        <v>56</v>
      </c>
      <c r="C435" s="8" t="s">
        <v>28</v>
      </c>
      <c r="D435" s="8" t="s">
        <v>17</v>
      </c>
      <c r="E435" s="8" t="s">
        <v>5</v>
      </c>
      <c r="F435" s="9">
        <v>-41736.000000009997</v>
      </c>
      <c r="G435" s="9">
        <v>0</v>
      </c>
      <c r="H435" s="9">
        <f t="shared" si="21"/>
        <v>-41736.000000009997</v>
      </c>
      <c r="I435" s="9">
        <v>-27868.845367822647</v>
      </c>
      <c r="J435" s="9">
        <f t="shared" si="22"/>
        <v>-13867.15463218735</v>
      </c>
      <c r="K435" s="9">
        <f t="shared" si="23"/>
        <v>-13867.15463218735</v>
      </c>
      <c r="L435" s="9">
        <v>-13864.4216</v>
      </c>
      <c r="M435" s="9">
        <v>-13805</v>
      </c>
      <c r="O435" s="9">
        <v>0</v>
      </c>
    </row>
    <row r="436" spans="1:15" x14ac:dyDescent="0.2">
      <c r="A436" s="8" t="s">
        <v>58</v>
      </c>
      <c r="B436" s="8" t="s">
        <v>56</v>
      </c>
      <c r="C436" s="8" t="s">
        <v>28</v>
      </c>
      <c r="D436" s="8" t="s">
        <v>17</v>
      </c>
      <c r="E436" s="8" t="s">
        <v>9</v>
      </c>
      <c r="F436" s="9">
        <v>-155689.22253040303</v>
      </c>
      <c r="G436" s="9">
        <v>0</v>
      </c>
      <c r="H436" s="9">
        <f t="shared" si="21"/>
        <v>-155689.22253040303</v>
      </c>
      <c r="I436" s="9">
        <v>-51187.575626005033</v>
      </c>
      <c r="J436" s="9">
        <f t="shared" si="22"/>
        <v>-104501.64690439799</v>
      </c>
      <c r="K436" s="9">
        <f t="shared" si="23"/>
        <v>-104501.64690439799</v>
      </c>
      <c r="L436" s="9">
        <v>-16261.250167981096</v>
      </c>
      <c r="M436" s="9">
        <v>0</v>
      </c>
      <c r="O436" s="9">
        <v>0</v>
      </c>
    </row>
    <row r="437" spans="1:15" x14ac:dyDescent="0.2">
      <c r="A437" s="8" t="s">
        <v>58</v>
      </c>
      <c r="B437" s="8" t="s">
        <v>56</v>
      </c>
      <c r="C437" s="8" t="s">
        <v>28</v>
      </c>
      <c r="D437" s="8" t="s">
        <v>22</v>
      </c>
      <c r="E437" s="8" t="s">
        <v>9</v>
      </c>
      <c r="F437" s="9">
        <v>-424562.86041716108</v>
      </c>
      <c r="G437" s="9">
        <v>0</v>
      </c>
      <c r="H437" s="9">
        <f t="shared" si="21"/>
        <v>-424562.86041716108</v>
      </c>
      <c r="I437" s="9">
        <v>-356698.73710673768</v>
      </c>
      <c r="J437" s="9">
        <f t="shared" si="22"/>
        <v>-67864.123310423398</v>
      </c>
      <c r="K437" s="9">
        <f t="shared" si="23"/>
        <v>-67864.123310423398</v>
      </c>
      <c r="L437" s="9">
        <v>-67718.063442623956</v>
      </c>
      <c r="M437" s="9">
        <v>0</v>
      </c>
      <c r="O437" s="9">
        <v>0</v>
      </c>
    </row>
    <row r="438" spans="1:15" x14ac:dyDescent="0.2">
      <c r="A438" s="8" t="s">
        <v>58</v>
      </c>
      <c r="B438" s="8" t="s">
        <v>56</v>
      </c>
      <c r="C438" s="8" t="s">
        <v>28</v>
      </c>
      <c r="D438" s="8" t="s">
        <v>23</v>
      </c>
      <c r="E438" s="8" t="s">
        <v>9</v>
      </c>
      <c r="F438" s="9">
        <v>-27109.045813534227</v>
      </c>
      <c r="G438" s="9">
        <v>0</v>
      </c>
      <c r="H438" s="9">
        <f t="shared" si="21"/>
        <v>-27109.045813534227</v>
      </c>
      <c r="I438" s="9">
        <v>-3270.9517302605295</v>
      </c>
      <c r="J438" s="9">
        <f t="shared" si="22"/>
        <v>-23838.094083273696</v>
      </c>
      <c r="K438" s="9">
        <f t="shared" si="23"/>
        <v>-23838.094083273696</v>
      </c>
      <c r="L438" s="9">
        <v>-23829.36222674969</v>
      </c>
      <c r="M438" s="9">
        <v>0</v>
      </c>
      <c r="O438" s="9">
        <v>0</v>
      </c>
    </row>
    <row r="439" spans="1:15" x14ac:dyDescent="0.2">
      <c r="A439" s="8" t="s">
        <v>58</v>
      </c>
      <c r="B439" s="8" t="s">
        <v>56</v>
      </c>
      <c r="C439" s="8" t="s">
        <v>28</v>
      </c>
      <c r="D439" s="8" t="s">
        <v>74</v>
      </c>
      <c r="E439" s="8" t="s">
        <v>9</v>
      </c>
      <c r="F439" s="9">
        <v>10.823488024348576</v>
      </c>
      <c r="G439" s="9">
        <v>0</v>
      </c>
      <c r="H439" s="9">
        <f t="shared" si="21"/>
        <v>10.823488024348576</v>
      </c>
      <c r="I439" s="9">
        <v>0</v>
      </c>
      <c r="J439" s="9">
        <f t="shared" si="22"/>
        <v>10.823488024348576</v>
      </c>
      <c r="K439" s="9">
        <f t="shared" si="23"/>
        <v>10.823488024348576</v>
      </c>
      <c r="L439" s="9">
        <v>0</v>
      </c>
      <c r="M439" s="9">
        <v>0</v>
      </c>
      <c r="O439" s="9">
        <v>0</v>
      </c>
    </row>
    <row r="440" spans="1:15" x14ac:dyDescent="0.2">
      <c r="A440" s="8" t="s">
        <v>58</v>
      </c>
      <c r="B440" s="8" t="s">
        <v>56</v>
      </c>
      <c r="C440" s="8" t="s">
        <v>28</v>
      </c>
      <c r="D440" s="8" t="s">
        <v>75</v>
      </c>
      <c r="E440" s="8" t="s">
        <v>9</v>
      </c>
      <c r="F440" s="9">
        <v>3.3461426037351769</v>
      </c>
      <c r="G440" s="9">
        <v>0</v>
      </c>
      <c r="H440" s="9">
        <f t="shared" si="21"/>
        <v>3.3461426037351769</v>
      </c>
      <c r="I440" s="9">
        <v>0</v>
      </c>
      <c r="J440" s="9">
        <f t="shared" si="22"/>
        <v>3.3461426037351769</v>
      </c>
      <c r="K440" s="9">
        <v>0</v>
      </c>
      <c r="L440" s="9">
        <v>0</v>
      </c>
      <c r="M440" s="9">
        <v>0</v>
      </c>
      <c r="O440" s="9">
        <v>0</v>
      </c>
    </row>
    <row r="441" spans="1:15" x14ac:dyDescent="0.2">
      <c r="A441" s="8" t="s">
        <v>91</v>
      </c>
      <c r="B441" s="8" t="s">
        <v>92</v>
      </c>
      <c r="C441" s="8" t="s">
        <v>28</v>
      </c>
      <c r="D441" s="8" t="s">
        <v>93</v>
      </c>
      <c r="E441" s="8" t="s">
        <v>5</v>
      </c>
      <c r="F441" s="9">
        <v>-5240581.9999900209</v>
      </c>
      <c r="G441" s="9">
        <v>0</v>
      </c>
      <c r="H441" s="9">
        <f t="shared" ref="H441:H494" si="24">F441+G441</f>
        <v>-5240581.9999900209</v>
      </c>
      <c r="I441" s="9">
        <v>-5240582.0000001211</v>
      </c>
      <c r="J441" s="9">
        <f t="shared" si="22"/>
        <v>1.0100193321704865E-5</v>
      </c>
      <c r="K441" s="9">
        <f t="shared" si="23"/>
        <v>1.0100193321704865E-5</v>
      </c>
      <c r="L441" s="9">
        <v>0</v>
      </c>
      <c r="M441" s="9">
        <v>0</v>
      </c>
      <c r="O441" s="9">
        <v>0</v>
      </c>
    </row>
    <row r="442" spans="1:15" x14ac:dyDescent="0.2">
      <c r="A442" s="8"/>
      <c r="B442" s="8"/>
      <c r="C442" s="8" t="s">
        <v>29</v>
      </c>
      <c r="D442" s="8" t="s">
        <v>10</v>
      </c>
      <c r="E442" s="8" t="s">
        <v>5</v>
      </c>
      <c r="F442" s="9">
        <v>-387292.00000016007</v>
      </c>
      <c r="G442" s="9">
        <v>0</v>
      </c>
      <c r="H442" s="9">
        <f t="shared" si="24"/>
        <v>-387292.00000016007</v>
      </c>
      <c r="I442" s="9">
        <v>-86113.210000189996</v>
      </c>
      <c r="J442" s="9">
        <f t="shared" si="22"/>
        <v>-301178.78999997006</v>
      </c>
      <c r="K442" s="9">
        <f t="shared" si="23"/>
        <v>-301178.78999997006</v>
      </c>
      <c r="L442" s="9">
        <v>-301178.78999999992</v>
      </c>
      <c r="M442" s="9">
        <v>0</v>
      </c>
      <c r="O442" s="9">
        <v>0</v>
      </c>
    </row>
    <row r="443" spans="1:15" x14ac:dyDescent="0.2">
      <c r="A443" s="8"/>
      <c r="B443" s="8"/>
      <c r="C443" s="8" t="s">
        <v>29</v>
      </c>
      <c r="D443" s="8" t="s">
        <v>10</v>
      </c>
      <c r="E443" s="8" t="s">
        <v>9</v>
      </c>
      <c r="F443" s="9">
        <v>-4738868.3229404613</v>
      </c>
      <c r="G443" s="9">
        <v>-2106044.1567254569</v>
      </c>
      <c r="H443" s="9">
        <f t="shared" si="24"/>
        <v>-6844912.4796659183</v>
      </c>
      <c r="I443" s="9">
        <v>-4941868.4795870874</v>
      </c>
      <c r="J443" s="9">
        <f t="shared" si="22"/>
        <v>-1903044.0000788309</v>
      </c>
      <c r="K443" s="9">
        <f t="shared" si="23"/>
        <v>-1903044.0000788309</v>
      </c>
      <c r="L443" s="9">
        <v>-1903042.0000001502</v>
      </c>
      <c r="M443" s="9">
        <v>0</v>
      </c>
      <c r="O443" s="9">
        <v>0</v>
      </c>
    </row>
    <row r="444" spans="1:15" x14ac:dyDescent="0.2">
      <c r="A444" s="8"/>
      <c r="B444" s="8"/>
      <c r="C444" s="8" t="s">
        <v>29</v>
      </c>
      <c r="D444" s="8" t="s">
        <v>10</v>
      </c>
      <c r="E444" s="8" t="s">
        <v>0</v>
      </c>
      <c r="F444" s="9">
        <v>-92231.999980039996</v>
      </c>
      <c r="G444" s="9">
        <v>-261185.99999003005</v>
      </c>
      <c r="H444" s="9">
        <f t="shared" si="24"/>
        <v>-353417.99997007003</v>
      </c>
      <c r="I444" s="9">
        <v>-227030.74999004003</v>
      </c>
      <c r="J444" s="9">
        <f t="shared" si="22"/>
        <v>-126387.24998003</v>
      </c>
      <c r="K444" s="9">
        <f t="shared" si="23"/>
        <v>-126387.24998003</v>
      </c>
      <c r="L444" s="9">
        <v>-126386.99999999999</v>
      </c>
      <c r="M444" s="9">
        <v>0</v>
      </c>
      <c r="O444" s="9">
        <v>0</v>
      </c>
    </row>
    <row r="445" spans="1:15" x14ac:dyDescent="0.2">
      <c r="A445" s="8"/>
      <c r="B445" s="8"/>
      <c r="C445" s="8" t="s">
        <v>29</v>
      </c>
      <c r="D445" s="8" t="s">
        <v>10</v>
      </c>
      <c r="E445" s="8" t="s">
        <v>15</v>
      </c>
      <c r="F445" s="9">
        <v>-24916.5</v>
      </c>
      <c r="G445" s="9">
        <v>0</v>
      </c>
      <c r="H445" s="9">
        <f t="shared" si="24"/>
        <v>-24916.5</v>
      </c>
      <c r="I445" s="9">
        <v>-12495</v>
      </c>
      <c r="J445" s="9">
        <f t="shared" si="22"/>
        <v>-12421.5</v>
      </c>
      <c r="K445" s="9">
        <f t="shared" si="23"/>
        <v>-12421.5</v>
      </c>
      <c r="L445" s="9">
        <v>-12421.5</v>
      </c>
      <c r="M445" s="9">
        <v>-12422</v>
      </c>
      <c r="O445" s="9">
        <v>0</v>
      </c>
    </row>
    <row r="446" spans="1:15" x14ac:dyDescent="0.2">
      <c r="A446" s="8"/>
      <c r="B446" s="8"/>
      <c r="C446" s="8" t="s">
        <v>29</v>
      </c>
      <c r="D446" s="8" t="s">
        <v>95</v>
      </c>
      <c r="E446" s="8" t="s">
        <v>9</v>
      </c>
      <c r="F446" s="9">
        <v>-838332.9998902001</v>
      </c>
      <c r="G446" s="9">
        <v>0</v>
      </c>
      <c r="H446" s="9">
        <f t="shared" si="24"/>
        <v>-838332.9998902001</v>
      </c>
      <c r="I446" s="9">
        <v>-251216.45972059996</v>
      </c>
      <c r="J446" s="9">
        <f t="shared" si="22"/>
        <v>-587116.54016960016</v>
      </c>
      <c r="K446" s="9">
        <f t="shared" si="23"/>
        <v>-587116.54016960016</v>
      </c>
      <c r="L446" s="9">
        <v>-587116.00000004005</v>
      </c>
      <c r="M446" s="9">
        <v>0</v>
      </c>
      <c r="O446" s="9">
        <v>0</v>
      </c>
    </row>
    <row r="447" spans="1:15" x14ac:dyDescent="0.2">
      <c r="A447" s="8"/>
      <c r="B447" s="8"/>
      <c r="C447" s="8" t="s">
        <v>29</v>
      </c>
      <c r="D447" s="8" t="s">
        <v>6</v>
      </c>
      <c r="E447" s="8" t="s">
        <v>5</v>
      </c>
      <c r="F447" s="9">
        <v>-120999.99999002999</v>
      </c>
      <c r="G447" s="9">
        <v>0</v>
      </c>
      <c r="H447" s="9">
        <f t="shared" si="24"/>
        <v>-120999.99999002999</v>
      </c>
      <c r="I447" s="9">
        <v>0</v>
      </c>
      <c r="J447" s="9">
        <f t="shared" si="22"/>
        <v>-120999.99999002999</v>
      </c>
      <c r="K447" s="9">
        <f t="shared" si="23"/>
        <v>-120999.99999002999</v>
      </c>
      <c r="L447" s="9">
        <v>-121000</v>
      </c>
      <c r="M447" s="9">
        <v>-121000</v>
      </c>
      <c r="O447" s="9">
        <v>0</v>
      </c>
    </row>
    <row r="448" spans="1:15" x14ac:dyDescent="0.2">
      <c r="A448" s="8"/>
      <c r="B448" s="8"/>
      <c r="C448" s="8" t="s">
        <v>29</v>
      </c>
      <c r="D448" s="8" t="s">
        <v>6</v>
      </c>
      <c r="E448" s="8" t="s">
        <v>9</v>
      </c>
      <c r="F448" s="9">
        <v>-1009910.0000201007</v>
      </c>
      <c r="G448" s="9">
        <v>0</v>
      </c>
      <c r="H448" s="9">
        <f t="shared" si="24"/>
        <v>-1009910.0000201007</v>
      </c>
      <c r="I448" s="9">
        <v>-563472.25003951951</v>
      </c>
      <c r="J448" s="9">
        <f t="shared" si="22"/>
        <v>-446437.74998058123</v>
      </c>
      <c r="K448" s="9">
        <f t="shared" si="23"/>
        <v>-446437.74998058123</v>
      </c>
      <c r="L448" s="9">
        <v>-446437.75000002031</v>
      </c>
      <c r="M448" s="9">
        <v>-200000</v>
      </c>
      <c r="O448" s="9">
        <v>0</v>
      </c>
    </row>
    <row r="449" spans="1:15" x14ac:dyDescent="0.2">
      <c r="A449" s="8"/>
      <c r="B449" s="8"/>
      <c r="C449" s="8" t="s">
        <v>29</v>
      </c>
      <c r="D449" s="8" t="s">
        <v>6</v>
      </c>
      <c r="E449" s="8" t="s">
        <v>0</v>
      </c>
      <c r="F449" s="9">
        <v>-1200499.9999800401</v>
      </c>
      <c r="G449" s="9">
        <v>0</v>
      </c>
      <c r="H449" s="9">
        <f t="shared" si="24"/>
        <v>-1200499.9999800401</v>
      </c>
      <c r="I449" s="9">
        <v>-64066.400000030008</v>
      </c>
      <c r="J449" s="9">
        <f t="shared" si="22"/>
        <v>-1136433.5999800102</v>
      </c>
      <c r="K449" s="9">
        <f t="shared" si="23"/>
        <v>-1136433.5999800102</v>
      </c>
      <c r="L449" s="9">
        <v>-136436.6</v>
      </c>
      <c r="M449" s="9">
        <v>-136436.6</v>
      </c>
      <c r="O449" s="9">
        <v>-1000000</v>
      </c>
    </row>
    <row r="450" spans="1:15" x14ac:dyDescent="0.2">
      <c r="A450" s="8"/>
      <c r="B450" s="8"/>
      <c r="C450" s="8" t="s">
        <v>29</v>
      </c>
      <c r="D450" s="8" t="s">
        <v>13</v>
      </c>
      <c r="E450" s="8" t="s">
        <v>11</v>
      </c>
      <c r="F450" s="9">
        <v>-2365088.9999500504</v>
      </c>
      <c r="G450" s="9">
        <v>-191645.00000000998</v>
      </c>
      <c r="H450" s="9">
        <f t="shared" si="24"/>
        <v>-2556733.9999500602</v>
      </c>
      <c r="I450" s="9">
        <v>-289196.00000001997</v>
      </c>
      <c r="J450" s="9">
        <f t="shared" si="22"/>
        <v>-2267537.9999500401</v>
      </c>
      <c r="K450" s="9">
        <f t="shared" si="23"/>
        <v>-2267537.9999500401</v>
      </c>
      <c r="L450" s="9">
        <v>-2267538</v>
      </c>
      <c r="M450" s="9">
        <v>0</v>
      </c>
      <c r="O450" s="9">
        <v>0</v>
      </c>
    </row>
    <row r="451" spans="1:15" x14ac:dyDescent="0.2">
      <c r="A451" s="8"/>
      <c r="B451" s="8"/>
      <c r="C451" s="8" t="s">
        <v>29</v>
      </c>
      <c r="D451" s="8" t="s">
        <v>13</v>
      </c>
      <c r="E451" s="8" t="s">
        <v>2</v>
      </c>
      <c r="F451" s="9">
        <v>0</v>
      </c>
      <c r="G451" s="9">
        <v>-36741.999989999997</v>
      </c>
      <c r="H451" s="9">
        <f t="shared" si="24"/>
        <v>-36741.999989999997</v>
      </c>
      <c r="I451" s="9">
        <v>-36741.660000000003</v>
      </c>
      <c r="J451" s="9">
        <f t="shared" si="22"/>
        <v>-0.33998999999312218</v>
      </c>
      <c r="K451" s="9">
        <f t="shared" si="23"/>
        <v>-0.33998999999312218</v>
      </c>
      <c r="L451" s="9">
        <v>0</v>
      </c>
      <c r="M451" s="9">
        <v>0</v>
      </c>
      <c r="O451" s="9">
        <v>0</v>
      </c>
    </row>
    <row r="452" spans="1:15" x14ac:dyDescent="0.2">
      <c r="A452" s="8"/>
      <c r="B452" s="8"/>
      <c r="C452" s="8" t="s">
        <v>29</v>
      </c>
      <c r="D452" s="8" t="s">
        <v>13</v>
      </c>
      <c r="E452" s="8" t="s">
        <v>0</v>
      </c>
      <c r="F452" s="9">
        <v>-5862446.0108303092</v>
      </c>
      <c r="G452" s="9">
        <v>-158766.00000004994</v>
      </c>
      <c r="H452" s="9">
        <f t="shared" si="24"/>
        <v>-6021212.0108303595</v>
      </c>
      <c r="I452" s="9">
        <v>-522987.21998026001</v>
      </c>
      <c r="J452" s="9">
        <f t="shared" si="22"/>
        <v>-5498224.7908500992</v>
      </c>
      <c r="K452" s="9">
        <f t="shared" si="23"/>
        <v>-5498224.7908500992</v>
      </c>
      <c r="L452" s="9">
        <v>-5498223.7666666666</v>
      </c>
      <c r="M452" s="9">
        <v>-4800000</v>
      </c>
      <c r="O452" s="9">
        <v>0</v>
      </c>
    </row>
    <row r="453" spans="1:15" x14ac:dyDescent="0.2">
      <c r="A453" s="8"/>
      <c r="B453" s="8"/>
      <c r="C453" s="8" t="s">
        <v>29</v>
      </c>
      <c r="D453" s="8" t="s">
        <v>19</v>
      </c>
      <c r="E453" s="8" t="s">
        <v>11</v>
      </c>
      <c r="F453" s="9">
        <v>-785270.00000002026</v>
      </c>
      <c r="G453" s="9">
        <v>0</v>
      </c>
      <c r="H453" s="9">
        <f t="shared" si="24"/>
        <v>-785270.00000002026</v>
      </c>
      <c r="I453" s="9">
        <v>-331909.83000019006</v>
      </c>
      <c r="J453" s="9">
        <f t="shared" si="22"/>
        <v>-453360.16999983019</v>
      </c>
      <c r="K453" s="9">
        <f t="shared" si="23"/>
        <v>-453360.16999983019</v>
      </c>
      <c r="L453" s="9">
        <v>-453360.00000000029</v>
      </c>
      <c r="M453" s="9">
        <v>-453360.17</v>
      </c>
      <c r="O453" s="9">
        <v>0</v>
      </c>
    </row>
    <row r="454" spans="1:15" x14ac:dyDescent="0.2">
      <c r="A454" s="8"/>
      <c r="B454" s="8"/>
      <c r="C454" s="8" t="s">
        <v>29</v>
      </c>
      <c r="D454" s="8" t="s">
        <v>19</v>
      </c>
      <c r="E454" s="8" t="s">
        <v>0</v>
      </c>
      <c r="F454" s="9">
        <v>-96900.000000019994</v>
      </c>
      <c r="G454" s="9">
        <v>0</v>
      </c>
      <c r="H454" s="9">
        <f t="shared" si="24"/>
        <v>-96900.000000019994</v>
      </c>
      <c r="I454" s="9">
        <v>-80749.990000060003</v>
      </c>
      <c r="J454" s="9">
        <f t="shared" si="22"/>
        <v>-16150.009999959992</v>
      </c>
      <c r="K454" s="9">
        <f t="shared" si="23"/>
        <v>-16150.009999959992</v>
      </c>
      <c r="L454" s="9">
        <v>-16151.000000000007</v>
      </c>
      <c r="M454" s="9">
        <v>0</v>
      </c>
      <c r="O454" s="9">
        <v>0</v>
      </c>
    </row>
    <row r="455" spans="1:15" x14ac:dyDescent="0.2">
      <c r="A455" s="8"/>
      <c r="B455" s="8"/>
      <c r="C455" s="8" t="s">
        <v>29</v>
      </c>
      <c r="D455" s="8" t="s">
        <v>96</v>
      </c>
      <c r="E455" s="8" t="s">
        <v>0</v>
      </c>
      <c r="F455" s="9">
        <v>-49999.999980029985</v>
      </c>
      <c r="G455" s="9">
        <v>0</v>
      </c>
      <c r="H455" s="9">
        <f t="shared" si="24"/>
        <v>-49999.999980029985</v>
      </c>
      <c r="I455" s="9">
        <v>9.9899964425276266E-6</v>
      </c>
      <c r="J455" s="9">
        <f t="shared" si="22"/>
        <v>-49999.999990019984</v>
      </c>
      <c r="K455" s="9">
        <f t="shared" si="23"/>
        <v>-49999.999990019984</v>
      </c>
      <c r="L455" s="9">
        <v>-50000</v>
      </c>
      <c r="M455" s="9">
        <v>0</v>
      </c>
      <c r="O455" s="9">
        <v>0</v>
      </c>
    </row>
    <row r="456" spans="1:15" x14ac:dyDescent="0.2">
      <c r="A456" s="8"/>
      <c r="B456" s="8"/>
      <c r="C456" s="8" t="s">
        <v>29</v>
      </c>
      <c r="D456" s="8" t="s">
        <v>14</v>
      </c>
      <c r="E456" s="8" t="s">
        <v>0</v>
      </c>
      <c r="F456" s="9">
        <v>-2069999.9999800308</v>
      </c>
      <c r="G456" s="9">
        <v>-538553.00000001001</v>
      </c>
      <c r="H456" s="9">
        <f t="shared" si="24"/>
        <v>-2608552.9999800408</v>
      </c>
      <c r="I456" s="9">
        <v>-1055604.7100001399</v>
      </c>
      <c r="J456" s="9">
        <f t="shared" si="22"/>
        <v>-1552948.2899799009</v>
      </c>
      <c r="K456" s="9">
        <f t="shared" si="23"/>
        <v>-1552948.2899799009</v>
      </c>
      <c r="L456" s="9">
        <v>-1552948.29</v>
      </c>
      <c r="M456" s="9">
        <v>-1500000</v>
      </c>
      <c r="O456" s="9">
        <v>0</v>
      </c>
    </row>
    <row r="457" spans="1:15" x14ac:dyDescent="0.2">
      <c r="A457" s="8"/>
      <c r="B457" s="8"/>
      <c r="C457" s="8" t="s">
        <v>29</v>
      </c>
      <c r="D457" s="8" t="s">
        <v>97</v>
      </c>
      <c r="E457" s="8" t="s">
        <v>5</v>
      </c>
      <c r="F457" s="9">
        <v>-4012.9999200599268</v>
      </c>
      <c r="G457" s="9">
        <v>-28705.99000002</v>
      </c>
      <c r="H457" s="9">
        <f t="shared" si="24"/>
        <v>-32718.989920079926</v>
      </c>
      <c r="I457" s="9">
        <v>0</v>
      </c>
      <c r="J457" s="9">
        <f t="shared" si="22"/>
        <v>-32718.989920079926</v>
      </c>
      <c r="K457" s="9">
        <f t="shared" si="23"/>
        <v>-32718.989920079926</v>
      </c>
      <c r="L457" s="9">
        <v>-32719</v>
      </c>
      <c r="M457" s="9">
        <v>0</v>
      </c>
      <c r="O457" s="9">
        <v>0</v>
      </c>
    </row>
    <row r="458" spans="1:15" x14ac:dyDescent="0.2">
      <c r="A458" s="8"/>
      <c r="B458" s="8"/>
      <c r="C458" s="8" t="s">
        <v>29</v>
      </c>
      <c r="D458" s="8" t="s">
        <v>97</v>
      </c>
      <c r="E458" s="8" t="s">
        <v>11</v>
      </c>
      <c r="F458" s="9">
        <v>-724809.99997005041</v>
      </c>
      <c r="G458" s="9">
        <v>-556428.00000004016</v>
      </c>
      <c r="H458" s="9">
        <f t="shared" si="24"/>
        <v>-1281237.9999700906</v>
      </c>
      <c r="I458" s="9">
        <v>-1243237.2100006007</v>
      </c>
      <c r="J458" s="9">
        <f t="shared" si="22"/>
        <v>-38000.78996948991</v>
      </c>
      <c r="K458" s="9">
        <f t="shared" si="23"/>
        <v>-38000.78996948991</v>
      </c>
      <c r="L458" s="9">
        <v>-38000.790000000008</v>
      </c>
      <c r="M458" s="9">
        <v>0</v>
      </c>
      <c r="O458" s="9">
        <v>0</v>
      </c>
    </row>
    <row r="459" spans="1:15" x14ac:dyDescent="0.2">
      <c r="A459" s="8"/>
      <c r="B459" s="8"/>
      <c r="C459" s="8" t="s">
        <v>29</v>
      </c>
      <c r="D459" s="8" t="s">
        <v>97</v>
      </c>
      <c r="E459" s="8" t="s">
        <v>2</v>
      </c>
      <c r="F459" s="9">
        <v>-5250</v>
      </c>
      <c r="G459" s="9">
        <v>0</v>
      </c>
      <c r="H459" s="9">
        <f t="shared" si="24"/>
        <v>-5250</v>
      </c>
      <c r="I459" s="9">
        <v>-5249.46</v>
      </c>
      <c r="J459" s="9">
        <f t="shared" si="22"/>
        <v>-0.53999999999996362</v>
      </c>
      <c r="K459" s="9">
        <f t="shared" si="23"/>
        <v>-0.53999999999996362</v>
      </c>
      <c r="L459" s="9">
        <v>0</v>
      </c>
      <c r="M459" s="9">
        <v>0</v>
      </c>
      <c r="O459" s="9">
        <v>0</v>
      </c>
    </row>
    <row r="460" spans="1:15" x14ac:dyDescent="0.2">
      <c r="A460" s="8"/>
      <c r="B460" s="8"/>
      <c r="C460" s="8" t="s">
        <v>29</v>
      </c>
      <c r="D460" s="8" t="s">
        <v>97</v>
      </c>
      <c r="E460" s="8" t="s">
        <v>0</v>
      </c>
      <c r="F460" s="9">
        <v>-812737.99991010001</v>
      </c>
      <c r="G460" s="9">
        <v>-1712985.00000004</v>
      </c>
      <c r="H460" s="9">
        <f t="shared" si="24"/>
        <v>-2525722.9999101399</v>
      </c>
      <c r="I460" s="9">
        <v>-2186232.8899602597</v>
      </c>
      <c r="J460" s="9">
        <f t="shared" si="22"/>
        <v>-339490.10994988028</v>
      </c>
      <c r="K460" s="9">
        <f t="shared" si="23"/>
        <v>-339490.10994988028</v>
      </c>
      <c r="L460" s="9">
        <v>-339490.11</v>
      </c>
      <c r="M460" s="9">
        <v>0</v>
      </c>
      <c r="O460" s="9">
        <v>0</v>
      </c>
    </row>
    <row r="461" spans="1:15" x14ac:dyDescent="0.2">
      <c r="A461" s="8"/>
      <c r="B461" s="8"/>
      <c r="C461" s="8" t="s">
        <v>29</v>
      </c>
      <c r="D461" s="8" t="s">
        <v>20</v>
      </c>
      <c r="E461" s="8" t="s">
        <v>11</v>
      </c>
      <c r="F461" s="9">
        <v>-2435148.9999500248</v>
      </c>
      <c r="G461" s="9">
        <v>0</v>
      </c>
      <c r="H461" s="9">
        <f t="shared" si="24"/>
        <v>-2435148.9999500248</v>
      </c>
      <c r="I461" s="9">
        <v>-2063627.9998601694</v>
      </c>
      <c r="J461" s="9">
        <f t="shared" si="22"/>
        <v>-371521.0000898554</v>
      </c>
      <c r="K461" s="9">
        <f t="shared" si="23"/>
        <v>-371521.0000898554</v>
      </c>
      <c r="L461" s="9">
        <v>-371519.00000000029</v>
      </c>
      <c r="M461" s="9">
        <v>-371519</v>
      </c>
      <c r="O461" s="9">
        <v>0</v>
      </c>
    </row>
    <row r="462" spans="1:15" x14ac:dyDescent="0.2">
      <c r="A462" s="8"/>
      <c r="B462" s="8"/>
      <c r="C462" s="8" t="s">
        <v>29</v>
      </c>
      <c r="D462" s="8" t="s">
        <v>98</v>
      </c>
      <c r="E462" s="8" t="s">
        <v>9</v>
      </c>
      <c r="F462" s="9">
        <v>5.4974026807030896E-4</v>
      </c>
      <c r="G462" s="9">
        <v>-520031.97993019997</v>
      </c>
      <c r="H462" s="9">
        <f t="shared" si="24"/>
        <v>-520031.9793804597</v>
      </c>
      <c r="I462" s="9">
        <v>-520031.98000075005</v>
      </c>
      <c r="J462" s="9">
        <f t="shared" si="22"/>
        <v>6.2029034597799182E-4</v>
      </c>
      <c r="K462" s="9">
        <f t="shared" si="23"/>
        <v>6.2029034597799182E-4</v>
      </c>
      <c r="L462" s="9">
        <v>0</v>
      </c>
      <c r="M462" s="9">
        <v>0</v>
      </c>
      <c r="O462" s="9">
        <v>0</v>
      </c>
    </row>
    <row r="463" spans="1:15" x14ac:dyDescent="0.2">
      <c r="A463" s="8"/>
      <c r="B463" s="8"/>
      <c r="C463" s="8" t="s">
        <v>29</v>
      </c>
      <c r="D463" s="8" t="s">
        <v>98</v>
      </c>
      <c r="E463" s="8" t="s">
        <v>0</v>
      </c>
      <c r="F463" s="9">
        <v>0</v>
      </c>
      <c r="G463" s="9">
        <v>-138240.00000001001</v>
      </c>
      <c r="H463" s="9">
        <f t="shared" si="24"/>
        <v>-138240.00000001001</v>
      </c>
      <c r="I463" s="9">
        <v>-138240.00000001001</v>
      </c>
      <c r="J463" s="9">
        <f t="shared" si="22"/>
        <v>0</v>
      </c>
      <c r="K463" s="9">
        <f t="shared" si="23"/>
        <v>0</v>
      </c>
      <c r="L463" s="9">
        <v>0</v>
      </c>
      <c r="M463" s="9">
        <v>0</v>
      </c>
      <c r="O463" s="9">
        <v>0</v>
      </c>
    </row>
    <row r="464" spans="1:15" x14ac:dyDescent="0.2">
      <c r="A464" s="8"/>
      <c r="B464" s="8"/>
      <c r="C464" s="8" t="s">
        <v>29</v>
      </c>
      <c r="D464" s="8" t="s">
        <v>99</v>
      </c>
      <c r="E464" s="8" t="s">
        <v>0</v>
      </c>
      <c r="F464" s="9">
        <v>0</v>
      </c>
      <c r="G464" s="9">
        <v>-21851.000000009997</v>
      </c>
      <c r="H464" s="9">
        <f t="shared" si="24"/>
        <v>-21851.000000009997</v>
      </c>
      <c r="I464" s="9">
        <v>-21851.000000009997</v>
      </c>
      <c r="J464" s="9">
        <f t="shared" si="22"/>
        <v>0</v>
      </c>
      <c r="K464" s="9">
        <f t="shared" si="23"/>
        <v>0</v>
      </c>
      <c r="L464" s="9">
        <v>0</v>
      </c>
      <c r="M464" s="9">
        <v>0</v>
      </c>
      <c r="O464" s="9">
        <v>0</v>
      </c>
    </row>
    <row r="465" spans="1:15" x14ac:dyDescent="0.2">
      <c r="A465" s="8"/>
      <c r="B465" s="8"/>
      <c r="C465" s="8" t="s">
        <v>29</v>
      </c>
      <c r="D465" s="8" t="s">
        <v>4</v>
      </c>
      <c r="E465" s="8" t="s">
        <v>2</v>
      </c>
      <c r="F465" s="9">
        <v>-234962.99996999995</v>
      </c>
      <c r="G465" s="9">
        <v>-39523.999989999997</v>
      </c>
      <c r="H465" s="9">
        <f t="shared" si="24"/>
        <v>-274486.99995999993</v>
      </c>
      <c r="I465" s="9">
        <v>-237259.35997000002</v>
      </c>
      <c r="J465" s="9">
        <f t="shared" si="22"/>
        <v>-37227.639989999909</v>
      </c>
      <c r="K465" s="9">
        <f t="shared" si="23"/>
        <v>-37227.639989999909</v>
      </c>
      <c r="L465" s="9">
        <v>-37227.64</v>
      </c>
      <c r="M465" s="9">
        <v>-37227.639989999938</v>
      </c>
      <c r="O465" s="9">
        <v>0</v>
      </c>
    </row>
    <row r="466" spans="1:15" x14ac:dyDescent="0.2">
      <c r="A466" s="8"/>
      <c r="B466" s="8"/>
      <c r="C466" s="8" t="s">
        <v>29</v>
      </c>
      <c r="D466" s="8" t="s">
        <v>4</v>
      </c>
      <c r="E466" s="8" t="s">
        <v>0</v>
      </c>
      <c r="F466" s="9">
        <v>-249016.00000001001</v>
      </c>
      <c r="G466" s="9">
        <v>0</v>
      </c>
      <c r="H466" s="9">
        <f t="shared" si="24"/>
        <v>-249016.00000001001</v>
      </c>
      <c r="I466" s="9">
        <v>-223120.75000002998</v>
      </c>
      <c r="J466" s="9">
        <f t="shared" ref="J466:J494" si="25">H466-I466</f>
        <v>-25895.249999980035</v>
      </c>
      <c r="K466" s="9">
        <f t="shared" ref="K466:K493" si="26">J466</f>
        <v>-25895.249999980035</v>
      </c>
      <c r="L466" s="9">
        <v>-25895</v>
      </c>
      <c r="M466" s="9">
        <v>-25895</v>
      </c>
      <c r="O466" s="9">
        <v>0</v>
      </c>
    </row>
    <row r="467" spans="1:15" x14ac:dyDescent="0.2">
      <c r="A467" s="8"/>
      <c r="B467" s="8"/>
      <c r="C467" s="8" t="s">
        <v>29</v>
      </c>
      <c r="D467" s="8" t="s">
        <v>100</v>
      </c>
      <c r="E467" s="8" t="s">
        <v>0</v>
      </c>
      <c r="F467" s="9">
        <v>-93982.000000009997</v>
      </c>
      <c r="G467" s="9">
        <v>-272500.00000001001</v>
      </c>
      <c r="H467" s="9">
        <f t="shared" si="24"/>
        <v>-366482.00000002002</v>
      </c>
      <c r="I467" s="9">
        <v>-363807.75000004994</v>
      </c>
      <c r="J467" s="9">
        <f t="shared" si="25"/>
        <v>-2674.2499999700813</v>
      </c>
      <c r="K467" s="9">
        <f t="shared" si="26"/>
        <v>-2674.2499999700813</v>
      </c>
      <c r="L467" s="9">
        <v>-2674.24999999994</v>
      </c>
      <c r="M467" s="9">
        <v>0</v>
      </c>
      <c r="O467" s="9">
        <v>0</v>
      </c>
    </row>
    <row r="468" spans="1:15" x14ac:dyDescent="0.2">
      <c r="A468" s="8"/>
      <c r="B468" s="8"/>
      <c r="C468" s="8" t="s">
        <v>29</v>
      </c>
      <c r="D468" s="8" t="s">
        <v>7</v>
      </c>
      <c r="E468" s="8" t="s">
        <v>2</v>
      </c>
      <c r="F468" s="9">
        <v>-35779.999959999928</v>
      </c>
      <c r="G468" s="9">
        <v>-300</v>
      </c>
      <c r="H468" s="9">
        <f t="shared" si="24"/>
        <v>-36079.999959999928</v>
      </c>
      <c r="I468" s="9">
        <v>-23964.959930000026</v>
      </c>
      <c r="J468" s="9">
        <f t="shared" si="25"/>
        <v>-12115.040029999902</v>
      </c>
      <c r="K468" s="9">
        <f t="shared" si="26"/>
        <v>-12115.040029999902</v>
      </c>
      <c r="L468" s="9">
        <v>-12115.04</v>
      </c>
      <c r="M468" s="9">
        <v>-12115.040030000138</v>
      </c>
      <c r="O468" s="9">
        <v>0</v>
      </c>
    </row>
    <row r="469" spans="1:15" x14ac:dyDescent="0.2">
      <c r="A469" s="8"/>
      <c r="B469" s="8"/>
      <c r="C469" s="8" t="s">
        <v>29</v>
      </c>
      <c r="D469" s="8" t="s">
        <v>101</v>
      </c>
      <c r="E469" s="8" t="s">
        <v>0</v>
      </c>
      <c r="F469" s="9">
        <v>0</v>
      </c>
      <c r="G469" s="9">
        <v>-14815.000000010006</v>
      </c>
      <c r="H469" s="9">
        <f t="shared" si="24"/>
        <v>-14815.000000010006</v>
      </c>
      <c r="I469" s="9">
        <v>-13482.000000010003</v>
      </c>
      <c r="J469" s="9">
        <f t="shared" si="25"/>
        <v>-1333.0000000000036</v>
      </c>
      <c r="K469" s="9">
        <v>0</v>
      </c>
      <c r="L469" s="9">
        <v>0</v>
      </c>
      <c r="M469" s="9">
        <v>0</v>
      </c>
      <c r="O469" s="9">
        <v>-1333.0000000000036</v>
      </c>
    </row>
    <row r="470" spans="1:15" x14ac:dyDescent="0.2">
      <c r="A470" s="8"/>
      <c r="B470" s="8"/>
      <c r="C470" s="8" t="s">
        <v>29</v>
      </c>
      <c r="D470" s="8" t="s">
        <v>102</v>
      </c>
      <c r="E470" s="8" t="s">
        <v>0</v>
      </c>
      <c r="F470" s="9">
        <v>0</v>
      </c>
      <c r="G470" s="9">
        <v>-14780.999990019898</v>
      </c>
      <c r="H470" s="9">
        <f t="shared" si="24"/>
        <v>-14780.999990019898</v>
      </c>
      <c r="I470" s="9">
        <v>-14022.00000002</v>
      </c>
      <c r="J470" s="9">
        <f t="shared" si="25"/>
        <v>-758.99998999989839</v>
      </c>
      <c r="K470" s="9">
        <v>0</v>
      </c>
      <c r="L470" s="9">
        <v>0</v>
      </c>
      <c r="M470" s="9">
        <v>0</v>
      </c>
      <c r="O470" s="9">
        <v>-758.99998999989839</v>
      </c>
    </row>
    <row r="471" spans="1:15" x14ac:dyDescent="0.2">
      <c r="A471" s="8"/>
      <c r="B471" s="8"/>
      <c r="C471" s="8" t="s">
        <v>29</v>
      </c>
      <c r="D471" s="8" t="s">
        <v>103</v>
      </c>
      <c r="E471" s="8" t="s">
        <v>0</v>
      </c>
      <c r="F471" s="9">
        <v>0</v>
      </c>
      <c r="G471" s="9">
        <v>-30000.000000009997</v>
      </c>
      <c r="H471" s="9">
        <f t="shared" si="24"/>
        <v>-30000.000000009997</v>
      </c>
      <c r="I471" s="9">
        <v>-29987.670000020014</v>
      </c>
      <c r="J471" s="9">
        <f t="shared" si="25"/>
        <v>-12.329999989982753</v>
      </c>
      <c r="K471" s="9">
        <v>0</v>
      </c>
      <c r="L471" s="9">
        <v>0</v>
      </c>
      <c r="M471" s="9">
        <v>0</v>
      </c>
      <c r="O471" s="9">
        <v>-12.329999989982753</v>
      </c>
    </row>
    <row r="472" spans="1:15" x14ac:dyDescent="0.2">
      <c r="A472" s="8"/>
      <c r="B472" s="8"/>
      <c r="C472" s="8" t="s">
        <v>29</v>
      </c>
      <c r="D472" s="8" t="s">
        <v>104</v>
      </c>
      <c r="E472" s="8" t="s">
        <v>0</v>
      </c>
      <c r="F472" s="9">
        <v>0</v>
      </c>
      <c r="G472" s="9">
        <v>-4520.0000000100008</v>
      </c>
      <c r="H472" s="9">
        <f t="shared" si="24"/>
        <v>-4520.0000000100008</v>
      </c>
      <c r="I472" s="9">
        <v>-4414.8600000099987</v>
      </c>
      <c r="J472" s="9">
        <f t="shared" si="25"/>
        <v>-105.14000000000215</v>
      </c>
      <c r="K472" s="9">
        <v>0</v>
      </c>
      <c r="L472" s="9">
        <v>0</v>
      </c>
      <c r="M472" s="9">
        <v>0</v>
      </c>
      <c r="O472" s="9">
        <v>-105.14000000000215</v>
      </c>
    </row>
    <row r="473" spans="1:15" x14ac:dyDescent="0.2">
      <c r="A473" s="8"/>
      <c r="B473" s="8"/>
      <c r="C473" s="8" t="s">
        <v>29</v>
      </c>
      <c r="D473" s="8" t="s">
        <v>105</v>
      </c>
      <c r="E473" s="8" t="s">
        <v>0</v>
      </c>
      <c r="F473" s="9">
        <v>0</v>
      </c>
      <c r="G473" s="9">
        <v>-4610.0000000099999</v>
      </c>
      <c r="H473" s="9">
        <f t="shared" si="24"/>
        <v>-4610.0000000099999</v>
      </c>
      <c r="I473" s="9">
        <v>0</v>
      </c>
      <c r="J473" s="9">
        <f t="shared" si="25"/>
        <v>-4610.0000000099999</v>
      </c>
      <c r="K473" s="9">
        <v>0</v>
      </c>
      <c r="L473" s="9">
        <v>0</v>
      </c>
      <c r="M473" s="9">
        <v>0</v>
      </c>
      <c r="O473" s="9">
        <v>-4610.0000000099999</v>
      </c>
    </row>
    <row r="474" spans="1:15" x14ac:dyDescent="0.2">
      <c r="A474" s="8"/>
      <c r="B474" s="8"/>
      <c r="C474" s="8" t="s">
        <v>29</v>
      </c>
      <c r="D474" s="8" t="s">
        <v>106</v>
      </c>
      <c r="E474" s="8" t="s">
        <v>0</v>
      </c>
      <c r="F474" s="9">
        <v>0</v>
      </c>
      <c r="G474" s="9">
        <v>-4680.0000000100008</v>
      </c>
      <c r="H474" s="9">
        <f t="shared" si="24"/>
        <v>-4680.0000000100008</v>
      </c>
      <c r="I474" s="9">
        <v>0</v>
      </c>
      <c r="J474" s="9">
        <f t="shared" si="25"/>
        <v>-4680.0000000100008</v>
      </c>
      <c r="K474" s="9">
        <v>0</v>
      </c>
      <c r="L474" s="9">
        <v>0</v>
      </c>
      <c r="M474" s="9">
        <v>0</v>
      </c>
      <c r="O474" s="9">
        <v>-4680.0000000100008</v>
      </c>
    </row>
    <row r="475" spans="1:15" x14ac:dyDescent="0.2">
      <c r="A475" s="8"/>
      <c r="B475" s="8"/>
      <c r="C475" s="8" t="s">
        <v>29</v>
      </c>
      <c r="D475" s="8" t="s">
        <v>8</v>
      </c>
      <c r="E475" s="8" t="s">
        <v>2</v>
      </c>
      <c r="F475" s="9">
        <v>-140000</v>
      </c>
      <c r="G475" s="9">
        <v>-1890</v>
      </c>
      <c r="H475" s="9">
        <f t="shared" si="24"/>
        <v>-141890</v>
      </c>
      <c r="I475" s="9">
        <v>-136761.15000000002</v>
      </c>
      <c r="J475" s="9">
        <f t="shared" si="25"/>
        <v>-5128.8499999999767</v>
      </c>
      <c r="K475" s="9">
        <f t="shared" si="26"/>
        <v>-5128.8499999999767</v>
      </c>
      <c r="L475" s="9">
        <v>-5128.8500000000004</v>
      </c>
      <c r="M475" s="9">
        <v>-5128.8500000000058</v>
      </c>
      <c r="O475" s="9">
        <v>0</v>
      </c>
    </row>
    <row r="476" spans="1:15" x14ac:dyDescent="0.2">
      <c r="A476" s="8"/>
      <c r="B476" s="8"/>
      <c r="C476" s="8" t="s">
        <v>29</v>
      </c>
      <c r="D476" s="8" t="s">
        <v>107</v>
      </c>
      <c r="E476" s="8" t="s">
        <v>0</v>
      </c>
      <c r="F476" s="9">
        <v>0</v>
      </c>
      <c r="G476" s="9">
        <v>-52255.000000010004</v>
      </c>
      <c r="H476" s="9">
        <f t="shared" si="24"/>
        <v>-52255.000000010004</v>
      </c>
      <c r="I476" s="9">
        <v>-46307.150000039997</v>
      </c>
      <c r="J476" s="9">
        <f t="shared" si="25"/>
        <v>-5947.849999970007</v>
      </c>
      <c r="K476" s="9">
        <v>0</v>
      </c>
      <c r="L476" s="9">
        <v>0</v>
      </c>
      <c r="M476" s="9">
        <v>0</v>
      </c>
      <c r="O476" s="9">
        <v>-5947.849999970007</v>
      </c>
    </row>
    <row r="477" spans="1:15" x14ac:dyDescent="0.2">
      <c r="A477" s="8"/>
      <c r="B477" s="8"/>
      <c r="C477" s="8" t="s">
        <v>29</v>
      </c>
      <c r="D477" s="8" t="s">
        <v>108</v>
      </c>
      <c r="E477" s="8" t="s">
        <v>0</v>
      </c>
      <c r="F477" s="9">
        <v>0</v>
      </c>
      <c r="G477" s="9">
        <v>-74900.000000009983</v>
      </c>
      <c r="H477" s="9">
        <f t="shared" si="24"/>
        <v>-74900.000000009983</v>
      </c>
      <c r="I477" s="9">
        <v>-74900.000000009997</v>
      </c>
      <c r="J477" s="9">
        <f t="shared" si="25"/>
        <v>0</v>
      </c>
      <c r="K477" s="9">
        <f t="shared" si="26"/>
        <v>0</v>
      </c>
      <c r="L477" s="9">
        <v>0</v>
      </c>
      <c r="M477" s="9">
        <v>0</v>
      </c>
      <c r="O477" s="9">
        <v>0</v>
      </c>
    </row>
    <row r="478" spans="1:15" x14ac:dyDescent="0.2">
      <c r="A478" s="8"/>
      <c r="B478" s="8"/>
      <c r="C478" s="8" t="s">
        <v>29</v>
      </c>
      <c r="D478" s="8" t="s">
        <v>109</v>
      </c>
      <c r="E478" s="8" t="s">
        <v>0</v>
      </c>
      <c r="F478" s="9">
        <v>-7861.0000000099999</v>
      </c>
      <c r="G478" s="9">
        <v>-165096.00000001001</v>
      </c>
      <c r="H478" s="9">
        <f t="shared" si="24"/>
        <v>-172957.00000002002</v>
      </c>
      <c r="I478" s="9">
        <v>-166218.08000001012</v>
      </c>
      <c r="J478" s="9">
        <f t="shared" si="25"/>
        <v>-6738.9200000099081</v>
      </c>
      <c r="K478" s="9">
        <f t="shared" si="26"/>
        <v>-6738.9200000099081</v>
      </c>
      <c r="L478" s="9">
        <v>-6739.9199999999737</v>
      </c>
      <c r="M478" s="9">
        <v>0</v>
      </c>
      <c r="O478" s="9">
        <v>0</v>
      </c>
    </row>
    <row r="479" spans="1:15" x14ac:dyDescent="0.2">
      <c r="A479" s="8"/>
      <c r="B479" s="8"/>
      <c r="C479" s="8" t="s">
        <v>29</v>
      </c>
      <c r="D479" s="8" t="s">
        <v>3</v>
      </c>
      <c r="E479" s="8" t="s">
        <v>2</v>
      </c>
      <c r="F479" s="9">
        <v>-400000</v>
      </c>
      <c r="G479" s="9">
        <v>0</v>
      </c>
      <c r="H479" s="9">
        <f t="shared" si="24"/>
        <v>-400000</v>
      </c>
      <c r="I479" s="9">
        <v>-17195.12</v>
      </c>
      <c r="J479" s="9">
        <f t="shared" si="25"/>
        <v>-382804.88</v>
      </c>
      <c r="K479" s="9">
        <f t="shared" si="26"/>
        <v>-382804.88</v>
      </c>
      <c r="L479" s="9">
        <v>-382804.88</v>
      </c>
      <c r="M479" s="9">
        <v>-382804.88</v>
      </c>
      <c r="O479" s="9">
        <v>0</v>
      </c>
    </row>
    <row r="480" spans="1:15" x14ac:dyDescent="0.2">
      <c r="A480" s="8"/>
      <c r="B480" s="8"/>
      <c r="C480" s="8" t="s">
        <v>29</v>
      </c>
      <c r="D480" s="8" t="s">
        <v>1</v>
      </c>
      <c r="E480" s="8" t="s">
        <v>0</v>
      </c>
      <c r="F480" s="9">
        <v>-81466.000000009997</v>
      </c>
      <c r="G480" s="9">
        <v>0</v>
      </c>
      <c r="H480" s="9">
        <f t="shared" si="24"/>
        <v>-81466.000000009997</v>
      </c>
      <c r="I480" s="9">
        <v>0</v>
      </c>
      <c r="J480" s="9">
        <f t="shared" si="25"/>
        <v>-81466.000000009997</v>
      </c>
      <c r="K480" s="9">
        <f t="shared" si="26"/>
        <v>-81466.000000009997</v>
      </c>
      <c r="L480" s="9">
        <v>-81465.999999999956</v>
      </c>
      <c r="M480" s="9">
        <v>-81466.000000009997</v>
      </c>
      <c r="O480" s="9">
        <v>0</v>
      </c>
    </row>
    <row r="481" spans="1:15" x14ac:dyDescent="0.2">
      <c r="A481" s="8"/>
      <c r="B481" s="8"/>
      <c r="C481" s="8" t="s">
        <v>29</v>
      </c>
      <c r="D481" s="8" t="s">
        <v>24</v>
      </c>
      <c r="E481" s="8" t="s">
        <v>5</v>
      </c>
      <c r="F481" s="9">
        <v>-327500.00000001001</v>
      </c>
      <c r="G481" s="9">
        <v>0</v>
      </c>
      <c r="H481" s="9">
        <f t="shared" si="24"/>
        <v>-327500.00000001001</v>
      </c>
      <c r="I481" s="9">
        <v>0</v>
      </c>
      <c r="J481" s="9">
        <f t="shared" si="25"/>
        <v>-327500.00000001001</v>
      </c>
      <c r="K481" s="9">
        <f t="shared" si="26"/>
        <v>-327500.00000001001</v>
      </c>
      <c r="L481" s="9">
        <v>-327500</v>
      </c>
      <c r="M481" s="9">
        <v>-327500.00000001001</v>
      </c>
      <c r="O481" s="9">
        <v>0</v>
      </c>
    </row>
    <row r="482" spans="1:15" x14ac:dyDescent="0.2">
      <c r="A482" s="8"/>
      <c r="B482" s="8"/>
      <c r="C482" s="8" t="s">
        <v>29</v>
      </c>
      <c r="D482" s="8" t="s">
        <v>21</v>
      </c>
      <c r="E482" s="8" t="s">
        <v>9</v>
      </c>
      <c r="F482" s="9">
        <v>-321625.00000002992</v>
      </c>
      <c r="G482" s="9">
        <v>0</v>
      </c>
      <c r="H482" s="9">
        <f t="shared" si="24"/>
        <v>-321625.00000002992</v>
      </c>
      <c r="I482" s="9">
        <v>-301332.32000010007</v>
      </c>
      <c r="J482" s="9">
        <f t="shared" si="25"/>
        <v>-20292.679999929853</v>
      </c>
      <c r="K482" s="9">
        <f t="shared" si="26"/>
        <v>-20292.679999929853</v>
      </c>
      <c r="L482" s="9">
        <v>-20292.680000009997</v>
      </c>
      <c r="M482" s="9">
        <v>-20293.479999939969</v>
      </c>
      <c r="O482" s="9">
        <v>0</v>
      </c>
    </row>
    <row r="483" spans="1:15" x14ac:dyDescent="0.2">
      <c r="A483" s="8"/>
      <c r="B483" s="8"/>
      <c r="C483" s="8" t="s">
        <v>29</v>
      </c>
      <c r="D483" s="8" t="s">
        <v>110</v>
      </c>
      <c r="E483" s="8" t="s">
        <v>9</v>
      </c>
      <c r="F483" s="9">
        <v>2.9970000468892977E-5</v>
      </c>
      <c r="G483" s="9">
        <v>-106579.48000002999</v>
      </c>
      <c r="H483" s="9">
        <f t="shared" si="24"/>
        <v>-106579.47997005998</v>
      </c>
      <c r="I483" s="9">
        <v>-106579.00000014002</v>
      </c>
      <c r="J483" s="9">
        <f t="shared" si="25"/>
        <v>-0.47996991996478755</v>
      </c>
      <c r="K483" s="9">
        <f t="shared" si="26"/>
        <v>-0.47996991996478755</v>
      </c>
      <c r="L483" s="9">
        <v>0</v>
      </c>
      <c r="M483" s="9">
        <v>0</v>
      </c>
      <c r="O483" s="9">
        <v>0</v>
      </c>
    </row>
    <row r="484" spans="1:15" x14ac:dyDescent="0.2">
      <c r="A484" s="8"/>
      <c r="B484" s="8"/>
      <c r="C484" s="8" t="s">
        <v>29</v>
      </c>
      <c r="D484" s="8" t="s">
        <v>22</v>
      </c>
      <c r="E484" s="8" t="s">
        <v>9</v>
      </c>
      <c r="F484" s="9">
        <v>-80000.000019640036</v>
      </c>
      <c r="G484" s="9">
        <v>0</v>
      </c>
      <c r="H484" s="9">
        <f t="shared" si="24"/>
        <v>-80000.000019640036</v>
      </c>
      <c r="I484" s="9">
        <v>-80000.000018310006</v>
      </c>
      <c r="J484" s="9">
        <f t="shared" si="25"/>
        <v>-1.3300304999575019E-6</v>
      </c>
      <c r="K484" s="9">
        <f t="shared" si="26"/>
        <v>-1.3300304999575019E-6</v>
      </c>
      <c r="L484" s="9">
        <v>0</v>
      </c>
      <c r="M484" s="9">
        <v>0</v>
      </c>
      <c r="O484" s="9">
        <v>0</v>
      </c>
    </row>
    <row r="485" spans="1:15" x14ac:dyDescent="0.2">
      <c r="A485" s="8"/>
      <c r="B485" s="8"/>
      <c r="C485" s="8" t="s">
        <v>29</v>
      </c>
      <c r="D485" s="8" t="s">
        <v>22</v>
      </c>
      <c r="E485" s="8" t="s">
        <v>0</v>
      </c>
      <c r="F485" s="9">
        <v>-600000.00000001001</v>
      </c>
      <c r="G485" s="9">
        <v>0</v>
      </c>
      <c r="H485" s="9">
        <f t="shared" si="24"/>
        <v>-600000.00000001001</v>
      </c>
      <c r="I485" s="9">
        <v>-351771.48000005994</v>
      </c>
      <c r="J485" s="9">
        <f t="shared" si="25"/>
        <v>-248228.51999995008</v>
      </c>
      <c r="K485" s="9">
        <f t="shared" si="26"/>
        <v>-248228.51999995008</v>
      </c>
      <c r="L485" s="9">
        <v>-248228.00000000009</v>
      </c>
      <c r="M485" s="9">
        <v>-248228</v>
      </c>
      <c r="O485" s="9">
        <v>0</v>
      </c>
    </row>
    <row r="486" spans="1:15" x14ac:dyDescent="0.2">
      <c r="A486" s="8"/>
      <c r="B486" s="8"/>
      <c r="C486" s="8" t="s">
        <v>29</v>
      </c>
      <c r="D486" s="8" t="s">
        <v>88</v>
      </c>
      <c r="E486" s="8" t="s">
        <v>9</v>
      </c>
      <c r="F486" s="9">
        <v>4.3996997663597881E-4</v>
      </c>
      <c r="G486" s="9">
        <v>-159697.0000002</v>
      </c>
      <c r="H486" s="9">
        <f t="shared" si="24"/>
        <v>-159696.99956023003</v>
      </c>
      <c r="I486" s="9">
        <v>-159697.00000027998</v>
      </c>
      <c r="J486" s="9">
        <f t="shared" si="25"/>
        <v>4.4004994560964406E-4</v>
      </c>
      <c r="K486" s="9">
        <f t="shared" si="26"/>
        <v>4.4004994560964406E-4</v>
      </c>
      <c r="L486" s="9">
        <v>0</v>
      </c>
      <c r="M486" s="9">
        <v>0</v>
      </c>
      <c r="O486" s="9">
        <v>0</v>
      </c>
    </row>
    <row r="487" spans="1:15" x14ac:dyDescent="0.2">
      <c r="A487" s="8"/>
      <c r="B487" s="8"/>
      <c r="C487" s="8" t="s">
        <v>29</v>
      </c>
      <c r="D487" s="8" t="s">
        <v>111</v>
      </c>
      <c r="E487" s="8" t="s">
        <v>9</v>
      </c>
      <c r="F487" s="9">
        <v>2.997003321070224E-5</v>
      </c>
      <c r="G487" s="9">
        <v>-261798.8800000301</v>
      </c>
      <c r="H487" s="9">
        <f t="shared" si="24"/>
        <v>-261798.87997006008</v>
      </c>
      <c r="I487" s="9">
        <v>-261798.88000017998</v>
      </c>
      <c r="J487" s="9">
        <f t="shared" si="25"/>
        <v>3.0119903385639191E-5</v>
      </c>
      <c r="K487" s="9">
        <f t="shared" si="26"/>
        <v>3.0119903385639191E-5</v>
      </c>
      <c r="L487" s="9">
        <v>0</v>
      </c>
      <c r="M487" s="9">
        <v>0</v>
      </c>
      <c r="O487" s="9">
        <v>0</v>
      </c>
    </row>
    <row r="488" spans="1:15" x14ac:dyDescent="0.2">
      <c r="A488" s="8"/>
      <c r="B488" s="8"/>
      <c r="C488" s="8" t="s">
        <v>29</v>
      </c>
      <c r="D488" s="8" t="s">
        <v>112</v>
      </c>
      <c r="E488" s="8" t="s">
        <v>0</v>
      </c>
      <c r="F488" s="9">
        <v>0</v>
      </c>
      <c r="G488" s="9">
        <v>-1987458.9999900102</v>
      </c>
      <c r="H488" s="9">
        <f t="shared" si="24"/>
        <v>-1987458.9999900102</v>
      </c>
      <c r="I488" s="9">
        <v>-1987458.9999900204</v>
      </c>
      <c r="J488" s="9">
        <f t="shared" si="25"/>
        <v>1.0244548320770264E-8</v>
      </c>
      <c r="K488" s="9">
        <f t="shared" si="26"/>
        <v>1.0244548320770264E-8</v>
      </c>
      <c r="L488" s="9">
        <v>0</v>
      </c>
      <c r="M488" s="9">
        <v>0</v>
      </c>
      <c r="O488" s="9">
        <v>0</v>
      </c>
    </row>
    <row r="489" spans="1:15" x14ac:dyDescent="0.2">
      <c r="A489" s="8"/>
      <c r="B489" s="8"/>
      <c r="C489" s="8" t="s">
        <v>29</v>
      </c>
      <c r="D489" s="8" t="s">
        <v>27</v>
      </c>
      <c r="E489" s="8" t="s">
        <v>0</v>
      </c>
      <c r="F489" s="9">
        <v>-2000000.00000001</v>
      </c>
      <c r="G489" s="9">
        <v>0</v>
      </c>
      <c r="H489" s="9">
        <f t="shared" si="24"/>
        <v>-2000000.00000001</v>
      </c>
      <c r="I489" s="9">
        <v>0</v>
      </c>
      <c r="J489" s="9">
        <f t="shared" si="25"/>
        <v>-2000000.00000001</v>
      </c>
      <c r="K489" s="9">
        <f t="shared" si="26"/>
        <v>-2000000.00000001</v>
      </c>
      <c r="L489" s="9">
        <v>-2000000</v>
      </c>
      <c r="M489" s="9">
        <v>-2000000</v>
      </c>
      <c r="O489" s="9">
        <v>0</v>
      </c>
    </row>
    <row r="490" spans="1:15" x14ac:dyDescent="0.2">
      <c r="A490" s="8"/>
      <c r="B490" s="8"/>
      <c r="C490" s="8" t="s">
        <v>29</v>
      </c>
      <c r="D490" s="8" t="s">
        <v>113</v>
      </c>
      <c r="E490" s="8" t="s">
        <v>5</v>
      </c>
      <c r="F490" s="9">
        <v>0</v>
      </c>
      <c r="G490" s="9">
        <v>-77376.80000001</v>
      </c>
      <c r="H490" s="9">
        <f t="shared" si="24"/>
        <v>-77376.80000001</v>
      </c>
      <c r="I490" s="9">
        <v>-29221.800000020001</v>
      </c>
      <c r="J490" s="9">
        <f t="shared" si="25"/>
        <v>-48154.999999990003</v>
      </c>
      <c r="K490" s="9">
        <v>0</v>
      </c>
      <c r="L490" s="9">
        <v>0</v>
      </c>
      <c r="M490" s="9">
        <v>0</v>
      </c>
      <c r="O490" s="9">
        <v>-48154.999999990003</v>
      </c>
    </row>
    <row r="491" spans="1:15" x14ac:dyDescent="0.2">
      <c r="A491" s="8"/>
      <c r="B491" s="8"/>
      <c r="C491" s="8" t="s">
        <v>29</v>
      </c>
      <c r="D491" s="8" t="s">
        <v>18</v>
      </c>
      <c r="E491" s="8" t="s">
        <v>0</v>
      </c>
      <c r="F491" s="9">
        <v>-8500000.0000000093</v>
      </c>
      <c r="G491" s="9">
        <v>0</v>
      </c>
      <c r="H491" s="9">
        <f t="shared" si="24"/>
        <v>-8500000.0000000093</v>
      </c>
      <c r="I491" s="9">
        <v>-8119294.0399901802</v>
      </c>
      <c r="J491" s="9">
        <f t="shared" si="25"/>
        <v>-380705.96000982914</v>
      </c>
      <c r="K491" s="9">
        <f t="shared" si="26"/>
        <v>-380705.96000982914</v>
      </c>
      <c r="L491" s="9">
        <v>-380705.96</v>
      </c>
      <c r="M491" s="9">
        <v>-300000</v>
      </c>
      <c r="O491" s="9">
        <v>0</v>
      </c>
    </row>
    <row r="492" spans="1:15" x14ac:dyDescent="0.2">
      <c r="A492" s="8"/>
      <c r="B492" s="8"/>
      <c r="C492" s="8" t="s">
        <v>29</v>
      </c>
      <c r="D492" s="8" t="s">
        <v>75</v>
      </c>
      <c r="E492" s="8" t="s">
        <v>9</v>
      </c>
      <c r="F492" s="9">
        <v>4.3996980614124936E-4</v>
      </c>
      <c r="G492" s="9">
        <v>-635402.0000002</v>
      </c>
      <c r="H492" s="9">
        <f t="shared" si="24"/>
        <v>-635401.99956023018</v>
      </c>
      <c r="I492" s="9">
        <v>-635401.99999028014</v>
      </c>
      <c r="J492" s="9">
        <f t="shared" si="25"/>
        <v>4.3004995677620173E-4</v>
      </c>
      <c r="K492" s="9">
        <v>0</v>
      </c>
      <c r="L492" s="9">
        <v>0</v>
      </c>
      <c r="M492" s="9">
        <v>0</v>
      </c>
      <c r="O492" s="9">
        <v>0</v>
      </c>
    </row>
    <row r="493" spans="1:15" x14ac:dyDescent="0.2">
      <c r="A493" s="8"/>
      <c r="B493" s="8"/>
      <c r="C493" s="8" t="s">
        <v>29</v>
      </c>
      <c r="D493" s="8" t="s">
        <v>25</v>
      </c>
      <c r="E493" s="8" t="s">
        <v>2</v>
      </c>
      <c r="F493" s="9">
        <v>-350000</v>
      </c>
      <c r="G493" s="9">
        <v>0</v>
      </c>
      <c r="H493" s="9">
        <f t="shared" si="24"/>
        <v>-350000</v>
      </c>
      <c r="I493" s="9">
        <v>0</v>
      </c>
      <c r="J493" s="9">
        <f t="shared" si="25"/>
        <v>-350000</v>
      </c>
      <c r="K493" s="9">
        <f t="shared" si="26"/>
        <v>-350000</v>
      </c>
      <c r="L493" s="9">
        <v>-350000</v>
      </c>
      <c r="M493" s="9">
        <v>-350000</v>
      </c>
      <c r="O493" s="9">
        <v>0</v>
      </c>
    </row>
    <row r="494" spans="1:15" x14ac:dyDescent="0.2">
      <c r="A494" s="8"/>
      <c r="B494" s="8"/>
      <c r="C494" s="8" t="s">
        <v>29</v>
      </c>
      <c r="D494" s="8" t="s">
        <v>114</v>
      </c>
      <c r="E494" s="8" t="s">
        <v>11</v>
      </c>
      <c r="F494" s="9">
        <v>0</v>
      </c>
      <c r="G494" s="9">
        <v>-367000.00000001001</v>
      </c>
      <c r="H494" s="9">
        <f t="shared" si="24"/>
        <v>-367000.00000001001</v>
      </c>
      <c r="I494" s="9">
        <v>-365800.00000001001</v>
      </c>
      <c r="J494" s="9">
        <f t="shared" si="25"/>
        <v>-1200</v>
      </c>
      <c r="K494" s="9">
        <v>0</v>
      </c>
      <c r="L494" s="9">
        <v>0</v>
      </c>
      <c r="M494" s="9">
        <v>0</v>
      </c>
      <c r="O494" s="9">
        <v>-1200</v>
      </c>
    </row>
  </sheetData>
  <autoFilter ref="A4:O494" xr:uid="{7154BC5B-40E9-489F-A5CC-7F435A4BC34B}"/>
  <mergeCells count="2">
    <mergeCell ref="A3:K3"/>
    <mergeCell ref="L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Ülekantavate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Tuuli Mägi</cp:lastModifiedBy>
  <dcterms:created xsi:type="dcterms:W3CDTF">2023-02-07T12:16:48Z</dcterms:created>
  <dcterms:modified xsi:type="dcterms:W3CDTF">2023-05-31T13:30:17Z</dcterms:modified>
</cp:coreProperties>
</file>